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780" windowHeight="9015" tabRatio="883" activeTab="0"/>
  </bookViews>
  <sheets>
    <sheet name="Titres" sheetId="1" r:id="rId1"/>
    <sheet name="par province" sheetId="2" r:id="rId2"/>
    <sheet name="par commune" sheetId="3" r:id="rId3"/>
    <sheet name="par commune de +10 000 hbts" sheetId="4" r:id="rId4"/>
    <sheet name="par quartier GN" sheetId="5" r:id="rId5"/>
  </sheets>
  <externalReferences>
    <externalReference r:id="rId8"/>
    <externalReference r:id="rId9"/>
  </externalReferences>
  <definedNames>
    <definedName name="bddpaita">'[1]Boulou'!$A$8:$O$18</definedName>
    <definedName name="bddpaita1">'[1]Boulou'!$A$8:$O$18</definedName>
    <definedName name="titi">'[2]Boulou'!$A$8:$O$18</definedName>
    <definedName name="toto">#REF!</definedName>
    <definedName name="truc">'[2]Boulou'!$A$8:$O$18</definedName>
    <definedName name="yaegr">'[1]Boulou'!$A$8:$O$18</definedName>
    <definedName name="zfze">'[2]Boulou'!$A$8:$O$18</definedName>
  </definedNames>
  <calcPr fullCalcOnLoad="1"/>
</workbook>
</file>

<file path=xl/sharedStrings.xml><?xml version="1.0" encoding="utf-8"?>
<sst xmlns="http://schemas.openxmlformats.org/spreadsheetml/2006/main" count="729" uniqueCount="162">
  <si>
    <t>Population de 15 ans et plus ayant un emploi, selon le sexe et le lieu de travail, par commune et province de résidence</t>
  </si>
  <si>
    <t>Réside et travaille dans la même commune</t>
  </si>
  <si>
    <t>Ile des Pins (L')</t>
  </si>
  <si>
    <t>Mont-Dore (Le)</t>
  </si>
  <si>
    <t>Bouloupari</t>
  </si>
  <si>
    <t>Ouégoa</t>
  </si>
  <si>
    <t>Ouvéa</t>
  </si>
  <si>
    <t>Païta</t>
  </si>
  <si>
    <t>Poindimié</t>
  </si>
  <si>
    <t>Ponérihouen</t>
  </si>
  <si>
    <t>Pouébo</t>
  </si>
  <si>
    <t>Pouembout</t>
  </si>
  <si>
    <t>Poum</t>
  </si>
  <si>
    <t>Poya</t>
  </si>
  <si>
    <t>Sarraméa</t>
  </si>
  <si>
    <t>Thio</t>
  </si>
  <si>
    <t>Touho</t>
  </si>
  <si>
    <t>Voh</t>
  </si>
  <si>
    <t>Yaté</t>
  </si>
  <si>
    <t>Kouaoua</t>
  </si>
  <si>
    <t>Province Iles Loyauté</t>
  </si>
  <si>
    <t>Province Nord</t>
  </si>
  <si>
    <t>Province Sud</t>
  </si>
  <si>
    <t>TOTAL</t>
  </si>
  <si>
    <t>Nouvelle-Calédonie</t>
  </si>
  <si>
    <t>Hommes</t>
  </si>
  <si>
    <t>Femmes</t>
  </si>
  <si>
    <t>Ensemble</t>
  </si>
  <si>
    <t>Total</t>
  </si>
  <si>
    <t>Bélep</t>
  </si>
  <si>
    <t>Bourail</t>
  </si>
  <si>
    <t>Canala</t>
  </si>
  <si>
    <t>Dumbéa</t>
  </si>
  <si>
    <t>Farino</t>
  </si>
  <si>
    <t>Hienghène</t>
  </si>
  <si>
    <t>Houaïlou</t>
  </si>
  <si>
    <t>Kaala-Gomen</t>
  </si>
  <si>
    <t>Koné</t>
  </si>
  <si>
    <t>Koumac</t>
  </si>
  <si>
    <t>La Foa</t>
  </si>
  <si>
    <t>Lifou</t>
  </si>
  <si>
    <t>Maré</t>
  </si>
  <si>
    <t>Moindou</t>
  </si>
  <si>
    <t>Nouméa</t>
  </si>
  <si>
    <t>Mont Dore</t>
  </si>
  <si>
    <t>Hors Grand Nouméa</t>
  </si>
  <si>
    <t>Val Plaisance</t>
  </si>
  <si>
    <t>Anse-Vata</t>
  </si>
  <si>
    <t>Baie des Citrons</t>
  </si>
  <si>
    <t>N'Géa</t>
  </si>
  <si>
    <t>Orphelinat</t>
  </si>
  <si>
    <t>Trianon</t>
  </si>
  <si>
    <t>Faubourg Blanchot</t>
  </si>
  <si>
    <t>Artillerie</t>
  </si>
  <si>
    <t>Quartier latin</t>
  </si>
  <si>
    <t>Vallée des colons</t>
  </si>
  <si>
    <t>Magenta</t>
  </si>
  <si>
    <t>Ouémo</t>
  </si>
  <si>
    <t>Aérodrome</t>
  </si>
  <si>
    <t>Portes de fer</t>
  </si>
  <si>
    <t>Haut-Magenta</t>
  </si>
  <si>
    <t>Vallée du génie</t>
  </si>
  <si>
    <t>Centre ville</t>
  </si>
  <si>
    <t>Vallée du tir</t>
  </si>
  <si>
    <t>Doniambo</t>
  </si>
  <si>
    <t>Nouville</t>
  </si>
  <si>
    <t>Montagne coupée</t>
  </si>
  <si>
    <t>Montravel</t>
  </si>
  <si>
    <t>P.K. 4</t>
  </si>
  <si>
    <t xml:space="preserve">P.K. 6 </t>
  </si>
  <si>
    <t>Tina</t>
  </si>
  <si>
    <t>Normandie</t>
  </si>
  <si>
    <t>P.K. 7</t>
  </si>
  <si>
    <t>Rivière-Salée</t>
  </si>
  <si>
    <t>Zone indus. Ducos</t>
  </si>
  <si>
    <t>Ducos</t>
  </si>
  <si>
    <t>Logicoop</t>
  </si>
  <si>
    <t>Kaméré</t>
  </si>
  <si>
    <t>Tindu</t>
  </si>
  <si>
    <t>Numbo-Koumourou</t>
  </si>
  <si>
    <t>NOUMEA</t>
  </si>
  <si>
    <t>Cœur de Ville</t>
  </si>
  <si>
    <t>Koutio</t>
  </si>
  <si>
    <t>Auteuil</t>
  </si>
  <si>
    <t>Dumbéa sur mer</t>
  </si>
  <si>
    <t>Nakutakoin</t>
  </si>
  <si>
    <t>Les Koghis</t>
  </si>
  <si>
    <t>Plaine de Koé</t>
  </si>
  <si>
    <t>Katiramona sud</t>
  </si>
  <si>
    <t>Nondoué-La Couvelée</t>
  </si>
  <si>
    <t>DUMBEA</t>
  </si>
  <si>
    <t>Yahoué</t>
  </si>
  <si>
    <t>Pont des Français</t>
  </si>
  <si>
    <t>Conception</t>
  </si>
  <si>
    <t>Robinson</t>
  </si>
  <si>
    <t>Boulari</t>
  </si>
  <si>
    <t>Saint Michel</t>
  </si>
  <si>
    <t>Saint Louis</t>
  </si>
  <si>
    <t>La Coulée</t>
  </si>
  <si>
    <t>Vallon Dore</t>
  </si>
  <si>
    <t>Mont-Dore sud</t>
  </si>
  <si>
    <t>Plum</t>
  </si>
  <si>
    <t>La Lembi-Grand sud-Ile Ouen</t>
  </si>
  <si>
    <t>MONT-DORE (LE)</t>
  </si>
  <si>
    <t>Païta Centre</t>
  </si>
  <si>
    <t>Scheffleras</t>
  </si>
  <si>
    <t>Mont Mou</t>
  </si>
  <si>
    <t>Katiramona-Gadji</t>
  </si>
  <si>
    <t>Ondémia-Port Laguerre</t>
  </si>
  <si>
    <t>N'dé-Naniouni</t>
  </si>
  <si>
    <t>Tamoa-Bangou-Saint Laurent</t>
  </si>
  <si>
    <t>Tontouta-Littoral</t>
  </si>
  <si>
    <t>PAITA</t>
  </si>
  <si>
    <t>GRAND NOUMEA</t>
  </si>
  <si>
    <t>par commune</t>
  </si>
  <si>
    <t>par quartier GN</t>
  </si>
  <si>
    <t>Unité : nombre d'individus</t>
  </si>
  <si>
    <t>Réside et travaille dans 2 communes différentes</t>
  </si>
  <si>
    <t>En 2009</t>
  </si>
  <si>
    <t>Commune de résidence</t>
  </si>
  <si>
    <t>En 2014</t>
  </si>
  <si>
    <t>Plaine Adam</t>
  </si>
  <si>
    <t>Vallée du génie, Centre ville</t>
  </si>
  <si>
    <t>Vallée du tir, Doniambo, Montagne coupée</t>
  </si>
  <si>
    <t>Numbo-Koumourou, Tindu</t>
  </si>
  <si>
    <t>65 ans et +</t>
  </si>
  <si>
    <t>par province</t>
  </si>
  <si>
    <t>par commune de +10 000 habitants</t>
  </si>
  <si>
    <t xml:space="preserve">Lieux de travail </t>
  </si>
  <si>
    <t>Population de 15 ans et plus ayant un emploi, selon le sexe, le lieu de travail et la province de résidence, par groupe d'âge décennal</t>
  </si>
  <si>
    <t>Population de 15 ans et plus ayant un emploi, selon le sexe, la commune de travail et la commune de plus de 10 000 habitants, par groupe d'âge décennal</t>
  </si>
  <si>
    <t>Population de 15 ans et plus ayant un emploi, selon le sexe et la commune de travail, par quartier et commune de plus de 10 000 habitants</t>
  </si>
  <si>
    <t>Population de 15 ans et plus ayant un emploi , selon le genre, le lieu de travail et la province 
de résidence, par groupe d'âge décennal</t>
  </si>
  <si>
    <t>Population de 15 ans et plus ayant un emploi, selon le genre, la commune de travail et la commune de plus de 10 000 habitants, par groupe d'âge décennal</t>
  </si>
  <si>
    <t>Population de 15 ans et plus ayant un emploi, selon le genre et la commune de travail , par quartier et commune de plus de 10 000 habitants</t>
  </si>
  <si>
    <t>15 à 24 ans</t>
  </si>
  <si>
    <t>25 à 34 ans</t>
  </si>
  <si>
    <t>35 à 44 ans</t>
  </si>
  <si>
    <t>45 à 54 ans</t>
  </si>
  <si>
    <t>55 à 64 ans</t>
  </si>
  <si>
    <t xml:space="preserve">Motor pool, Receiving </t>
  </si>
  <si>
    <t>Motor pool, Receiving</t>
  </si>
  <si>
    <t>Travaille dans une commune d'une autre province</t>
  </si>
  <si>
    <t xml:space="preserve">Total </t>
  </si>
  <si>
    <t>Total général</t>
  </si>
  <si>
    <t>Catégorie socio-professionnelle</t>
  </si>
  <si>
    <t>Agriculteurs exploitants</t>
  </si>
  <si>
    <t>Artisans, commerçants et chefs d’entreprise</t>
  </si>
  <si>
    <t>Cadres et professions intellectuelles supérieures</t>
  </si>
  <si>
    <t>Employés</t>
  </si>
  <si>
    <t>Ouvriers</t>
  </si>
  <si>
    <t>Professions intermédiaires</t>
  </si>
  <si>
    <t>Travaille dans la même commune de résidence</t>
  </si>
  <si>
    <t>Travaille dans une autre commune de la même province de résidence</t>
  </si>
  <si>
    <t>Population de 15 ans et plus ayant un emploi, selon le lieu de travail
par commune et par catégorie socio-professionnelle</t>
  </si>
  <si>
    <t>En 2019</t>
  </si>
  <si>
    <t>Données mises à jour le : 04/05/2021</t>
  </si>
  <si>
    <t>Source : Insee-Isee, Recensements de la population Nouvelle-Calédonie</t>
  </si>
  <si>
    <t>Données mises à jour le : 05/05/2021</t>
  </si>
  <si>
    <t>Koghis</t>
  </si>
  <si>
    <t>Centre ville-Vallée du Génie</t>
  </si>
  <si>
    <t>Tindu-Numbo-Koumourou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</si>
</sst>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&quot; F&quot;_-;\-* #,##0&quot; F&quot;_-;_-* &quot;-&quot;&quot; F&quot;_-;_-@_-"/>
    <numFmt numFmtId="165" formatCode="_-* #,##0_ _F_-;\-* #,##0_ _F_-;_-* &quot;-&quot;_ _F_-;_-@_-"/>
    <numFmt numFmtId="166" formatCode="_-* #,##0.00&quot; F&quot;_-;\-* #,##0.00&quot; F&quot;_-;_-* &quot;-&quot;??&quot; F&quot;_-;_-@_-"/>
    <numFmt numFmtId="167" formatCode="_-* #,##0.00_ _F_-;\-* #,##0.00_ _F_-;_-* &quot;-&quot;??_ _F_-;_-@_-"/>
    <numFmt numFmtId="168" formatCode="0.0"/>
    <numFmt numFmtId="169" formatCode="#,##0\ [$€];[Red]\-#,##0\ [$€]"/>
  </numFmts>
  <fonts count="6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Genev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color indexed="21"/>
      <name val="Calibri"/>
      <family val="2"/>
    </font>
    <font>
      <sz val="11"/>
      <color indexed="21"/>
      <name val="Calibri"/>
      <family val="2"/>
    </font>
    <font>
      <i/>
      <sz val="10"/>
      <color indexed="23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3"/>
      <color indexed="10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sz val="1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0" tint="-0.4999699890613556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3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theme="0" tint="-0.499969989061355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CE6F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7" fillId="27" borderId="3" applyNumberFormat="0" applyFont="0" applyAlignment="0" applyProtection="0"/>
    <xf numFmtId="0" fontId="43" fillId="28" borderId="1" applyNumberFormat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48">
    <xf numFmtId="0" fontId="0" fillId="0" borderId="0" xfId="0" applyAlignment="1">
      <alignment/>
    </xf>
    <xf numFmtId="0" fontId="25" fillId="0" borderId="0" xfId="0" applyFont="1" applyAlignment="1">
      <alignment/>
    </xf>
    <xf numFmtId="0" fontId="38" fillId="0" borderId="0" xfId="55" applyFont="1">
      <alignment/>
      <protection/>
    </xf>
    <xf numFmtId="0" fontId="38" fillId="0" borderId="0" xfId="55" applyFont="1" applyAlignment="1">
      <alignment horizontal="left"/>
      <protection/>
    </xf>
    <xf numFmtId="0" fontId="38" fillId="0" borderId="0" xfId="55" applyNumberFormat="1" applyFont="1">
      <alignment/>
      <protection/>
    </xf>
    <xf numFmtId="0" fontId="26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7" fillId="0" borderId="0" xfId="0" applyFont="1" applyFill="1" applyAlignment="1">
      <alignment/>
    </xf>
    <xf numFmtId="0" fontId="55" fillId="0" borderId="0" xfId="0" applyFont="1" applyAlignment="1">
      <alignment vertical="center"/>
    </xf>
    <xf numFmtId="0" fontId="56" fillId="2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57" fillId="2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3" fontId="32" fillId="0" borderId="10" xfId="0" applyNumberFormat="1" applyFont="1" applyBorder="1" applyAlignment="1">
      <alignment/>
    </xf>
    <xf numFmtId="0" fontId="57" fillId="2" borderId="12" xfId="0" applyFont="1" applyFill="1" applyBorder="1" applyAlignment="1">
      <alignment/>
    </xf>
    <xf numFmtId="3" fontId="57" fillId="2" borderId="13" xfId="0" applyNumberFormat="1" applyFont="1" applyFill="1" applyBorder="1" applyAlignment="1">
      <alignment/>
    </xf>
    <xf numFmtId="3" fontId="57" fillId="2" borderId="14" xfId="0" applyNumberFormat="1" applyFont="1" applyFill="1" applyBorder="1" applyAlignment="1">
      <alignment/>
    </xf>
    <xf numFmtId="0" fontId="56" fillId="2" borderId="11" xfId="0" applyFont="1" applyFill="1" applyBorder="1" applyAlignment="1">
      <alignment horizontal="center" vertical="center" wrapText="1"/>
    </xf>
    <xf numFmtId="3" fontId="25" fillId="0" borderId="11" xfId="0" applyNumberFormat="1" applyFont="1" applyBorder="1" applyAlignment="1">
      <alignment/>
    </xf>
    <xf numFmtId="3" fontId="57" fillId="2" borderId="12" xfId="0" applyNumberFormat="1" applyFont="1" applyFill="1" applyBorder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 horizontal="center" vertical="center"/>
    </xf>
    <xf numFmtId="0" fontId="56" fillId="2" borderId="10" xfId="0" applyFont="1" applyFill="1" applyBorder="1" applyAlignment="1">
      <alignment horizontal="center" vertical="center" wrapText="1"/>
    </xf>
    <xf numFmtId="3" fontId="33" fillId="33" borderId="11" xfId="0" applyNumberFormat="1" applyFont="1" applyFill="1" applyBorder="1" applyAlignment="1">
      <alignment/>
    </xf>
    <xf numFmtId="3" fontId="33" fillId="33" borderId="0" xfId="0" applyNumberFormat="1" applyFont="1" applyFill="1" applyBorder="1" applyAlignment="1">
      <alignment/>
    </xf>
    <xf numFmtId="3" fontId="33" fillId="33" borderId="10" xfId="0" applyNumberFormat="1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/>
    </xf>
    <xf numFmtId="0" fontId="33" fillId="0" borderId="0" xfId="0" applyFont="1" applyFill="1" applyAlignment="1">
      <alignment horizontal="center" vertical="center"/>
    </xf>
    <xf numFmtId="3" fontId="32" fillId="0" borderId="0" xfId="0" applyNumberFormat="1" applyFont="1" applyBorder="1" applyAlignment="1">
      <alignment/>
    </xf>
    <xf numFmtId="0" fontId="33" fillId="0" borderId="0" xfId="0" applyFont="1" applyFill="1" applyBorder="1" applyAlignment="1">
      <alignment horizontal="center"/>
    </xf>
    <xf numFmtId="0" fontId="25" fillId="0" borderId="10" xfId="0" applyFont="1" applyBorder="1" applyAlignment="1">
      <alignment/>
    </xf>
    <xf numFmtId="0" fontId="33" fillId="33" borderId="10" xfId="0" applyFont="1" applyFill="1" applyBorder="1" applyAlignment="1">
      <alignment/>
    </xf>
    <xf numFmtId="0" fontId="57" fillId="2" borderId="14" xfId="0" applyFont="1" applyFill="1" applyBorder="1" applyAlignment="1">
      <alignment/>
    </xf>
    <xf numFmtId="3" fontId="33" fillId="34" borderId="0" xfId="0" applyNumberFormat="1" applyFont="1" applyFill="1" applyBorder="1" applyAlignment="1">
      <alignment/>
    </xf>
    <xf numFmtId="0" fontId="25" fillId="34" borderId="0" xfId="0" applyFont="1" applyFill="1" applyAlignment="1">
      <alignment/>
    </xf>
    <xf numFmtId="0" fontId="26" fillId="34" borderId="0" xfId="0" applyFont="1" applyFill="1" applyAlignment="1">
      <alignment horizontal="center" vertical="center"/>
    </xf>
    <xf numFmtId="0" fontId="55" fillId="34" borderId="0" xfId="0" applyFont="1" applyFill="1" applyAlignment="1">
      <alignment vertical="center"/>
    </xf>
    <xf numFmtId="0" fontId="32" fillId="34" borderId="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/>
    </xf>
    <xf numFmtId="0" fontId="25" fillId="34" borderId="0" xfId="0" applyFont="1" applyFill="1" applyBorder="1" applyAlignment="1">
      <alignment/>
    </xf>
    <xf numFmtId="0" fontId="32" fillId="34" borderId="10" xfId="0" applyFont="1" applyFill="1" applyBorder="1" applyAlignment="1">
      <alignment/>
    </xf>
    <xf numFmtId="0" fontId="25" fillId="34" borderId="11" xfId="0" applyFont="1" applyFill="1" applyBorder="1" applyAlignment="1">
      <alignment/>
    </xf>
    <xf numFmtId="3" fontId="25" fillId="34" borderId="0" xfId="0" applyNumberFormat="1" applyFont="1" applyFill="1" applyBorder="1" applyAlignment="1">
      <alignment/>
    </xf>
    <xf numFmtId="3" fontId="32" fillId="34" borderId="0" xfId="0" applyNumberFormat="1" applyFont="1" applyFill="1" applyBorder="1" applyAlignment="1">
      <alignment/>
    </xf>
    <xf numFmtId="3" fontId="32" fillId="34" borderId="10" xfId="0" applyNumberFormat="1" applyFont="1" applyFill="1" applyBorder="1" applyAlignment="1">
      <alignment/>
    </xf>
    <xf numFmtId="3" fontId="25" fillId="34" borderId="11" xfId="0" applyNumberFormat="1" applyFont="1" applyFill="1" applyBorder="1" applyAlignment="1">
      <alignment/>
    </xf>
    <xf numFmtId="0" fontId="32" fillId="34" borderId="0" xfId="0" applyFont="1" applyFill="1" applyBorder="1" applyAlignment="1">
      <alignment/>
    </xf>
    <xf numFmtId="0" fontId="33" fillId="34" borderId="10" xfId="0" applyFont="1" applyFill="1" applyBorder="1" applyAlignment="1">
      <alignment/>
    </xf>
    <xf numFmtId="3" fontId="33" fillId="34" borderId="10" xfId="0" applyNumberFormat="1" applyFont="1" applyFill="1" applyBorder="1" applyAlignment="1">
      <alignment/>
    </xf>
    <xf numFmtId="3" fontId="33" fillId="34" borderId="11" xfId="0" applyNumberFormat="1" applyFont="1" applyFill="1" applyBorder="1" applyAlignment="1">
      <alignment/>
    </xf>
    <xf numFmtId="0" fontId="30" fillId="34" borderId="0" xfId="0" applyFont="1" applyFill="1" applyAlignment="1">
      <alignment/>
    </xf>
    <xf numFmtId="0" fontId="32" fillId="34" borderId="0" xfId="0" applyFont="1" applyFill="1" applyAlignment="1">
      <alignment horizontal="center"/>
    </xf>
    <xf numFmtId="0" fontId="56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35" fillId="34" borderId="0" xfId="0" applyFont="1" applyFill="1" applyAlignment="1">
      <alignment/>
    </xf>
    <xf numFmtId="3" fontId="33" fillId="35" borderId="0" xfId="0" applyNumberFormat="1" applyFont="1" applyFill="1" applyBorder="1" applyAlignment="1">
      <alignment/>
    </xf>
    <xf numFmtId="3" fontId="33" fillId="35" borderId="10" xfId="0" applyNumberFormat="1" applyFont="1" applyFill="1" applyBorder="1" applyAlignment="1">
      <alignment/>
    </xf>
    <xf numFmtId="0" fontId="32" fillId="34" borderId="0" xfId="0" applyFont="1" applyFill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33" fillId="0" borderId="10" xfId="0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3" fillId="0" borderId="10" xfId="0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left"/>
    </xf>
    <xf numFmtId="0" fontId="33" fillId="34" borderId="0" xfId="0" applyFont="1" applyFill="1" applyBorder="1" applyAlignment="1">
      <alignment horizontal="center"/>
    </xf>
    <xf numFmtId="0" fontId="35" fillId="34" borderId="0" xfId="0" applyFont="1" applyFill="1" applyBorder="1" applyAlignment="1">
      <alignment/>
    </xf>
    <xf numFmtId="0" fontId="33" fillId="34" borderId="10" xfId="0" applyFont="1" applyFill="1" applyBorder="1" applyAlignment="1">
      <alignment horizontal="center"/>
    </xf>
    <xf numFmtId="0" fontId="33" fillId="35" borderId="15" xfId="0" applyFont="1" applyFill="1" applyBorder="1" applyAlignment="1">
      <alignment/>
    </xf>
    <xf numFmtId="3" fontId="25" fillId="34" borderId="10" xfId="0" applyNumberFormat="1" applyFont="1" applyFill="1" applyBorder="1" applyAlignment="1">
      <alignment/>
    </xf>
    <xf numFmtId="0" fontId="33" fillId="33" borderId="15" xfId="0" applyFont="1" applyFill="1" applyBorder="1" applyAlignment="1">
      <alignment/>
    </xf>
    <xf numFmtId="0" fontId="36" fillId="34" borderId="11" xfId="0" applyFont="1" applyFill="1" applyBorder="1" applyAlignment="1">
      <alignment/>
    </xf>
    <xf numFmtId="0" fontId="33" fillId="33" borderId="0" xfId="0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3" fontId="57" fillId="36" borderId="12" xfId="0" applyNumberFormat="1" applyFont="1" applyFill="1" applyBorder="1" applyAlignment="1">
      <alignment/>
    </xf>
    <xf numFmtId="3" fontId="57" fillId="36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center"/>
    </xf>
    <xf numFmtId="3" fontId="60" fillId="0" borderId="10" xfId="0" applyNumberFormat="1" applyFont="1" applyFill="1" applyBorder="1" applyAlignment="1">
      <alignment vertical="center"/>
    </xf>
    <xf numFmtId="0" fontId="37" fillId="34" borderId="16" xfId="0" applyFont="1" applyFill="1" applyBorder="1" applyAlignment="1">
      <alignment/>
    </xf>
    <xf numFmtId="0" fontId="37" fillId="0" borderId="17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25" fillId="0" borderId="18" xfId="0" applyFont="1" applyBorder="1" applyAlignment="1">
      <alignment/>
    </xf>
    <xf numFmtId="0" fontId="37" fillId="34" borderId="19" xfId="0" applyFont="1" applyFill="1" applyBorder="1" applyAlignment="1">
      <alignment vertical="center"/>
    </xf>
    <xf numFmtId="0" fontId="37" fillId="34" borderId="17" xfId="0" applyFont="1" applyFill="1" applyBorder="1" applyAlignment="1">
      <alignment vertical="center"/>
    </xf>
    <xf numFmtId="0" fontId="37" fillId="34" borderId="18" xfId="0" applyFont="1" applyFill="1" applyBorder="1" applyAlignment="1">
      <alignment vertical="center"/>
    </xf>
    <xf numFmtId="0" fontId="33" fillId="34" borderId="0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left"/>
    </xf>
    <xf numFmtId="0" fontId="33" fillId="33" borderId="0" xfId="0" applyFont="1" applyFill="1" applyBorder="1" applyAlignment="1">
      <alignment horizontal="left" vertical="center"/>
    </xf>
    <xf numFmtId="3" fontId="56" fillId="36" borderId="0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3" fontId="57" fillId="36" borderId="12" xfId="0" applyNumberFormat="1" applyFont="1" applyFill="1" applyBorder="1" applyAlignment="1">
      <alignment/>
    </xf>
    <xf numFmtId="3" fontId="57" fillId="36" borderId="0" xfId="0" applyNumberFormat="1" applyFont="1" applyFill="1" applyBorder="1" applyAlignment="1">
      <alignment horizontal="center" vertical="center"/>
    </xf>
    <xf numFmtId="3" fontId="57" fillId="36" borderId="0" xfId="0" applyNumberFormat="1" applyFont="1" applyFill="1" applyBorder="1" applyAlignment="1">
      <alignment horizontal="center" vertical="center" wrapText="1"/>
    </xf>
    <xf numFmtId="0" fontId="57" fillId="2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61" fillId="34" borderId="0" xfId="0" applyFont="1" applyFill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57" fillId="2" borderId="0" xfId="0" applyFont="1" applyFill="1" applyBorder="1" applyAlignment="1">
      <alignment horizontal="center" vertical="center" wrapText="1"/>
    </xf>
    <xf numFmtId="0" fontId="26" fillId="34" borderId="0" xfId="0" applyFont="1" applyFill="1" applyAlignment="1">
      <alignment horizontal="center" vertical="center"/>
    </xf>
    <xf numFmtId="0" fontId="58" fillId="2" borderId="1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3" fontId="60" fillId="0" borderId="10" xfId="0" applyNumberFormat="1" applyFont="1" applyFill="1" applyBorder="1" applyAlignment="1">
      <alignment/>
    </xf>
    <xf numFmtId="0" fontId="4" fillId="34" borderId="0" xfId="48" applyFill="1" applyBorder="1" applyAlignment="1" applyProtection="1">
      <alignment/>
      <protection/>
    </xf>
    <xf numFmtId="0" fontId="4" fillId="0" borderId="0" xfId="48" applyAlignment="1" applyProtection="1">
      <alignment/>
      <protection/>
    </xf>
    <xf numFmtId="3" fontId="57" fillId="36" borderId="14" xfId="0" applyNumberFormat="1" applyFont="1" applyFill="1" applyBorder="1" applyAlignment="1">
      <alignment/>
    </xf>
    <xf numFmtId="0" fontId="56" fillId="2" borderId="0" xfId="0" applyFont="1" applyFill="1" applyBorder="1" applyAlignment="1">
      <alignment horizontal="center" vertical="center" wrapText="1"/>
    </xf>
    <xf numFmtId="3" fontId="57" fillId="2" borderId="13" xfId="0" applyNumberFormat="1" applyFont="1" applyFill="1" applyBorder="1" applyAlignment="1">
      <alignment/>
    </xf>
    <xf numFmtId="0" fontId="56" fillId="2" borderId="11" xfId="0" applyFont="1" applyFill="1" applyBorder="1" applyAlignment="1">
      <alignment horizontal="center" vertical="center" wrapText="1"/>
    </xf>
    <xf numFmtId="0" fontId="56" fillId="2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/>
    </xf>
    <xf numFmtId="0" fontId="25" fillId="34" borderId="0" xfId="0" applyFont="1" applyFill="1" applyBorder="1" applyAlignment="1">
      <alignment/>
    </xf>
    <xf numFmtId="0" fontId="32" fillId="34" borderId="10" xfId="0" applyFont="1" applyFill="1" applyBorder="1" applyAlignment="1">
      <alignment/>
    </xf>
    <xf numFmtId="0" fontId="25" fillId="34" borderId="11" xfId="0" applyFont="1" applyFill="1" applyBorder="1" applyAlignment="1">
      <alignment/>
    </xf>
    <xf numFmtId="3" fontId="25" fillId="34" borderId="0" xfId="0" applyNumberFormat="1" applyFont="1" applyFill="1" applyBorder="1" applyAlignment="1">
      <alignment/>
    </xf>
    <xf numFmtId="3" fontId="32" fillId="34" borderId="0" xfId="0" applyNumberFormat="1" applyFont="1" applyFill="1" applyBorder="1" applyAlignment="1">
      <alignment/>
    </xf>
    <xf numFmtId="3" fontId="32" fillId="34" borderId="10" xfId="0" applyNumberFormat="1" applyFont="1" applyFill="1" applyBorder="1" applyAlignment="1">
      <alignment/>
    </xf>
    <xf numFmtId="0" fontId="32" fillId="34" borderId="0" xfId="0" applyFont="1" applyFill="1" applyBorder="1" applyAlignment="1">
      <alignment/>
    </xf>
    <xf numFmtId="0" fontId="25" fillId="2" borderId="0" xfId="0" applyFont="1" applyFill="1" applyBorder="1" applyAlignment="1">
      <alignment/>
    </xf>
    <xf numFmtId="3" fontId="25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58" fillId="2" borderId="0" xfId="0" applyFont="1" applyFill="1" applyBorder="1" applyAlignment="1">
      <alignment horizontal="center" vertical="center" wrapText="1"/>
    </xf>
    <xf numFmtId="0" fontId="58" fillId="2" borderId="0" xfId="0" applyFont="1" applyFill="1" applyBorder="1" applyAlignment="1">
      <alignment horizontal="center"/>
    </xf>
    <xf numFmtId="0" fontId="58" fillId="2" borderId="10" xfId="0" applyFont="1" applyFill="1" applyBorder="1" applyAlignment="1">
      <alignment horizontal="center"/>
    </xf>
    <xf numFmtId="0" fontId="58" fillId="2" borderId="11" xfId="0" applyFont="1" applyFill="1" applyBorder="1" applyAlignment="1">
      <alignment horizontal="center"/>
    </xf>
    <xf numFmtId="0" fontId="57" fillId="37" borderId="0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57" fillId="2" borderId="0" xfId="0" applyFont="1" applyFill="1" applyBorder="1" applyAlignment="1">
      <alignment horizontal="center" vertical="center" wrapText="1"/>
    </xf>
    <xf numFmtId="0" fontId="37" fillId="34" borderId="19" xfId="0" applyFont="1" applyFill="1" applyBorder="1" applyAlignment="1">
      <alignment horizontal="left" vertical="center"/>
    </xf>
    <xf numFmtId="0" fontId="37" fillId="34" borderId="17" xfId="0" applyFont="1" applyFill="1" applyBorder="1" applyAlignment="1">
      <alignment horizontal="left" vertical="center"/>
    </xf>
    <xf numFmtId="0" fontId="37" fillId="34" borderId="18" xfId="0" applyFont="1" applyFill="1" applyBorder="1" applyAlignment="1">
      <alignment horizontal="left" vertical="center"/>
    </xf>
    <xf numFmtId="0" fontId="26" fillId="34" borderId="0" xfId="0" applyFont="1" applyFill="1" applyAlignment="1">
      <alignment horizontal="center" vertical="center"/>
    </xf>
    <xf numFmtId="0" fontId="58" fillId="2" borderId="10" xfId="0" applyFont="1" applyFill="1" applyBorder="1" applyAlignment="1">
      <alignment horizontal="center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Euro" xfId="45"/>
    <cellStyle name="Euro 2" xfId="46"/>
    <cellStyle name="Insatisfaisant" xfId="47"/>
    <cellStyle name="Hyperlink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B1DED0"/>
      <rgbColor rgb="00000090"/>
      <rgbColor rgb="0090713A"/>
      <rgbColor rgb="004600A5"/>
      <rgbColor rgb="0068817A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VERONI~1.UJI\LOCALS~1\Temp\pr\rp04\bilcol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udora\attach\bilcol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CA"/>
      <sheetName val="choix"/>
      <sheetName val="meth 1"/>
      <sheetName val="meth 2"/>
      <sheetName val="NC"/>
      <sheetName val="NC2"/>
      <sheetName val="NC3"/>
      <sheetName val="NC4"/>
      <sheetName val="NC5"/>
      <sheetName val="NC6"/>
      <sheetName val="NC7"/>
      <sheetName val="NC8"/>
      <sheetName val="NC9"/>
      <sheetName val="Nouméa"/>
      <sheetName val="Nouméa2"/>
      <sheetName val="Mdore"/>
      <sheetName val="MDore2"/>
      <sheetName val="Non Vus"/>
      <sheetName val="Bélep"/>
      <sheetName val="Boulou"/>
      <sheetName val="Bourail"/>
      <sheetName val="Canala"/>
      <sheetName val="Dumbéa"/>
      <sheetName val="Farino"/>
      <sheetName val="Hienghène"/>
      <sheetName val="Houailou"/>
      <sheetName val="IPins"/>
      <sheetName val="KGomen"/>
      <sheetName val="Koné"/>
      <sheetName val="Koumac"/>
      <sheetName val="La Foa"/>
      <sheetName val="Lifou"/>
      <sheetName val="Maré "/>
      <sheetName val="Moindou"/>
      <sheetName val="Ouégoa"/>
      <sheetName val="Ouvéa"/>
      <sheetName val="Paita"/>
      <sheetName val="Poindimié"/>
      <sheetName val="Ponérihouen"/>
      <sheetName val="Pouébo"/>
      <sheetName val="Pouembout"/>
      <sheetName val="Poum"/>
      <sheetName val="Poya"/>
      <sheetName val="Sarra"/>
      <sheetName val="Thio"/>
      <sheetName val="Touho"/>
      <sheetName val="Voh"/>
      <sheetName val="Yaté"/>
      <sheetName val="Kouaoua"/>
      <sheetName val="Ile Ouen-Sud"/>
      <sheetName val="Yahoué"/>
      <sheetName val="PDF"/>
      <sheetName val="Conception"/>
      <sheetName val="Robinson"/>
      <sheetName val="Boulari"/>
      <sheetName val="St Louis"/>
      <sheetName val="La Coulée"/>
      <sheetName val="V Dore"/>
      <sheetName val="Plum"/>
      <sheetName val="Val Pl"/>
      <sheetName val="A Vata"/>
      <sheetName val="Bdc"/>
      <sheetName val="Ngéa"/>
      <sheetName val="M Pool"/>
      <sheetName val="Receiving"/>
      <sheetName val="Orph"/>
      <sheetName val="Trianon"/>
      <sheetName val="FBlanchot"/>
      <sheetName val="Art"/>
      <sheetName val="QLatin"/>
      <sheetName val="Vdc"/>
      <sheetName val="Magenta"/>
      <sheetName val="Ouémo"/>
      <sheetName val="Aérodrome"/>
      <sheetName val="PdFer"/>
      <sheetName val="Ht Magenta"/>
      <sheetName val="Vdg"/>
      <sheetName val="Cville"/>
      <sheetName val="Vdt"/>
      <sheetName val="Doniambo"/>
      <sheetName val="Nouville"/>
      <sheetName val="MCoupée"/>
      <sheetName val="Montravel"/>
      <sheetName val="PK4"/>
      <sheetName val="PK6"/>
      <sheetName val="Tina"/>
      <sheetName val="Normandie"/>
      <sheetName val="PK7"/>
      <sheetName val="R Salée"/>
      <sheetName val="ZI Ducos"/>
      <sheetName val="Ducos"/>
      <sheetName val="Logicoop"/>
      <sheetName val="Tindu"/>
      <sheetName val="Numbo"/>
      <sheetName val="Koumourou"/>
    </sheetNames>
    <sheetDataSet>
      <sheetData sheetId="19">
        <row r="8">
          <cell r="A8" t="str">
            <v>02</v>
          </cell>
          <cell r="B8" t="str">
            <v>001</v>
          </cell>
          <cell r="C8" t="str">
            <v>1</v>
          </cell>
          <cell r="D8" t="str">
            <v>Tr Kouergoa</v>
          </cell>
          <cell r="E8">
            <v>123</v>
          </cell>
          <cell r="F8">
            <v>98</v>
          </cell>
          <cell r="G8">
            <v>0</v>
          </cell>
          <cell r="H8">
            <v>25</v>
          </cell>
          <cell r="I8">
            <v>20.32520325203252</v>
          </cell>
          <cell r="J8">
            <v>39</v>
          </cell>
          <cell r="K8">
            <v>33</v>
          </cell>
          <cell r="L8">
            <v>5</v>
          </cell>
          <cell r="M8">
            <v>0</v>
          </cell>
          <cell r="N8">
            <v>5</v>
          </cell>
          <cell r="O8">
            <v>12.82051282051282</v>
          </cell>
        </row>
        <row r="9">
          <cell r="A9" t="str">
            <v>02</v>
          </cell>
          <cell r="B9" t="str">
            <v>002</v>
          </cell>
          <cell r="C9" t="str">
            <v>1</v>
          </cell>
          <cell r="D9" t="str">
            <v>Nassirah sud et tribu</v>
          </cell>
          <cell r="E9">
            <v>164</v>
          </cell>
          <cell r="F9">
            <v>134</v>
          </cell>
          <cell r="G9">
            <v>0</v>
          </cell>
          <cell r="H9">
            <v>30</v>
          </cell>
          <cell r="I9">
            <v>18.29268292682927</v>
          </cell>
          <cell r="J9">
            <v>48</v>
          </cell>
          <cell r="K9">
            <v>40</v>
          </cell>
          <cell r="L9">
            <v>6</v>
          </cell>
          <cell r="M9">
            <v>0</v>
          </cell>
          <cell r="N9">
            <v>6</v>
          </cell>
          <cell r="O9">
            <v>12.5</v>
          </cell>
        </row>
        <row r="10">
          <cell r="A10" t="str">
            <v>02</v>
          </cell>
          <cell r="B10" t="str">
            <v>003</v>
          </cell>
          <cell r="C10" t="str">
            <v>1</v>
          </cell>
          <cell r="D10" t="str">
            <v>Tr Ouitchambo</v>
          </cell>
          <cell r="E10">
            <v>195</v>
          </cell>
          <cell r="F10">
            <v>168</v>
          </cell>
          <cell r="G10">
            <v>22</v>
          </cell>
          <cell r="H10">
            <v>5</v>
          </cell>
          <cell r="I10">
            <v>13.846153846153847</v>
          </cell>
          <cell r="J10">
            <v>44</v>
          </cell>
          <cell r="K10">
            <v>42</v>
          </cell>
          <cell r="L10">
            <v>8</v>
          </cell>
          <cell r="M10">
            <v>7</v>
          </cell>
          <cell r="N10">
            <v>1</v>
          </cell>
          <cell r="O10">
            <v>18.181818181818183</v>
          </cell>
        </row>
        <row r="11">
          <cell r="A11" t="str">
            <v>02</v>
          </cell>
          <cell r="B11" t="str">
            <v>004</v>
          </cell>
          <cell r="C11" t="str">
            <v>0</v>
          </cell>
          <cell r="D11" t="str">
            <v>Haut Ouaménie Nord RT1</v>
          </cell>
          <cell r="E11">
            <v>110</v>
          </cell>
          <cell r="F11">
            <v>90</v>
          </cell>
          <cell r="G11">
            <v>0</v>
          </cell>
          <cell r="H11">
            <v>20</v>
          </cell>
          <cell r="I11">
            <v>18.181818181818183</v>
          </cell>
          <cell r="J11">
            <v>41</v>
          </cell>
          <cell r="K11">
            <v>37</v>
          </cell>
          <cell r="L11">
            <v>4</v>
          </cell>
          <cell r="M11">
            <v>0</v>
          </cell>
          <cell r="N11">
            <v>4</v>
          </cell>
          <cell r="O11">
            <v>9.75609756097561</v>
          </cell>
        </row>
        <row r="12">
          <cell r="A12" t="str">
            <v>02</v>
          </cell>
          <cell r="B12" t="str">
            <v>005</v>
          </cell>
          <cell r="C12" t="str">
            <v>0</v>
          </cell>
          <cell r="D12" t="str">
            <v>Bouloupari village</v>
          </cell>
          <cell r="E12">
            <v>451</v>
          </cell>
          <cell r="F12">
            <v>418</v>
          </cell>
          <cell r="G12">
            <v>33</v>
          </cell>
          <cell r="H12">
            <v>0</v>
          </cell>
          <cell r="I12">
            <v>7.317073170731707</v>
          </cell>
          <cell r="J12">
            <v>126</v>
          </cell>
          <cell r="K12">
            <v>118</v>
          </cell>
          <cell r="L12">
            <v>9</v>
          </cell>
          <cell r="M12">
            <v>9</v>
          </cell>
          <cell r="N12">
            <v>0</v>
          </cell>
          <cell r="O12">
            <v>7.142857142857142</v>
          </cell>
        </row>
        <row r="13">
          <cell r="A13" t="str">
            <v>02</v>
          </cell>
          <cell r="B13" t="str">
            <v>006</v>
          </cell>
          <cell r="C13" t="str">
            <v>0</v>
          </cell>
          <cell r="D13" t="str">
            <v>Bouloupari Nord Riv. Ouenghi</v>
          </cell>
          <cell r="E13">
            <v>85</v>
          </cell>
          <cell r="F13">
            <v>80</v>
          </cell>
          <cell r="G13">
            <v>0</v>
          </cell>
          <cell r="H13">
            <v>5</v>
          </cell>
          <cell r="I13">
            <v>5.88235294117647</v>
          </cell>
          <cell r="J13">
            <v>33</v>
          </cell>
          <cell r="K13">
            <v>30</v>
          </cell>
          <cell r="L13">
            <v>1</v>
          </cell>
          <cell r="M13">
            <v>0</v>
          </cell>
          <cell r="N13">
            <v>1</v>
          </cell>
          <cell r="O13">
            <v>3.0303030303030303</v>
          </cell>
        </row>
        <row r="14">
          <cell r="A14" t="str">
            <v>02</v>
          </cell>
          <cell r="B14" t="str">
            <v>007</v>
          </cell>
          <cell r="C14" t="str">
            <v>0</v>
          </cell>
          <cell r="D14" t="str">
            <v>Gilles, Ouaméni, Bouraké</v>
          </cell>
          <cell r="E14">
            <v>124</v>
          </cell>
          <cell r="F14">
            <v>113</v>
          </cell>
          <cell r="G14">
            <v>1</v>
          </cell>
          <cell r="H14">
            <v>10</v>
          </cell>
          <cell r="I14">
            <v>8.870967741935484</v>
          </cell>
          <cell r="J14">
            <v>56</v>
          </cell>
          <cell r="K14">
            <v>48</v>
          </cell>
          <cell r="L14">
            <v>3</v>
          </cell>
          <cell r="M14">
            <v>1</v>
          </cell>
          <cell r="N14">
            <v>2</v>
          </cell>
          <cell r="O14">
            <v>5.357142857142857</v>
          </cell>
        </row>
        <row r="15">
          <cell r="A15" t="str">
            <v>02</v>
          </cell>
          <cell r="B15" t="str">
            <v>009</v>
          </cell>
          <cell r="C15" t="str">
            <v>1</v>
          </cell>
          <cell r="D15" t="str">
            <v>Tr Netéa</v>
          </cell>
          <cell r="E15">
            <v>195</v>
          </cell>
          <cell r="F15">
            <v>86</v>
          </cell>
          <cell r="G15">
            <v>74</v>
          </cell>
          <cell r="H15">
            <v>35</v>
          </cell>
          <cell r="I15">
            <v>55.8974358974359</v>
          </cell>
          <cell r="J15">
            <v>38</v>
          </cell>
          <cell r="K15">
            <v>38</v>
          </cell>
          <cell r="L15">
            <v>21</v>
          </cell>
          <cell r="M15">
            <v>14</v>
          </cell>
          <cell r="N15">
            <v>7</v>
          </cell>
          <cell r="O15">
            <v>55.26315789473685</v>
          </cell>
        </row>
        <row r="16">
          <cell r="A16" t="str">
            <v>02</v>
          </cell>
          <cell r="B16" t="str">
            <v>010</v>
          </cell>
          <cell r="C16" t="str">
            <v>0</v>
          </cell>
          <cell r="D16" t="str">
            <v>Ouenghi</v>
          </cell>
          <cell r="E16">
            <v>15</v>
          </cell>
          <cell r="F16">
            <v>10</v>
          </cell>
          <cell r="G16">
            <v>0</v>
          </cell>
          <cell r="H16">
            <v>5</v>
          </cell>
          <cell r="I16">
            <v>33.33333333333333</v>
          </cell>
          <cell r="J16">
            <v>5</v>
          </cell>
          <cell r="K16">
            <v>5</v>
          </cell>
          <cell r="L16">
            <v>1</v>
          </cell>
          <cell r="M16">
            <v>0</v>
          </cell>
          <cell r="N16">
            <v>1</v>
          </cell>
          <cell r="O16">
            <v>20</v>
          </cell>
        </row>
        <row r="17">
          <cell r="A17" t="str">
            <v>02</v>
          </cell>
          <cell r="B17" t="str">
            <v>011</v>
          </cell>
          <cell r="C17" t="str">
            <v>0</v>
          </cell>
          <cell r="D17" t="str">
            <v>Dent de St vincent</v>
          </cell>
          <cell r="E17">
            <v>5</v>
          </cell>
          <cell r="F17">
            <v>0</v>
          </cell>
          <cell r="G17">
            <v>0</v>
          </cell>
          <cell r="H17">
            <v>5</v>
          </cell>
          <cell r="I17">
            <v>100</v>
          </cell>
          <cell r="J17">
            <v>6</v>
          </cell>
          <cell r="K17">
            <v>1</v>
          </cell>
          <cell r="L17">
            <v>1</v>
          </cell>
          <cell r="M17">
            <v>0</v>
          </cell>
          <cell r="N17">
            <v>1</v>
          </cell>
          <cell r="O17">
            <v>16.666666666666664</v>
          </cell>
        </row>
        <row r="18">
          <cell r="A18" t="str">
            <v>02</v>
          </cell>
          <cell r="B18" t="str">
            <v>012</v>
          </cell>
          <cell r="C18" t="str">
            <v>0</v>
          </cell>
          <cell r="D18" t="str">
            <v>Tomo</v>
          </cell>
          <cell r="E18">
            <v>660</v>
          </cell>
          <cell r="F18">
            <v>598</v>
          </cell>
          <cell r="G18">
            <v>52</v>
          </cell>
          <cell r="H18">
            <v>10</v>
          </cell>
          <cell r="I18">
            <v>9.393939393939393</v>
          </cell>
          <cell r="J18">
            <v>332</v>
          </cell>
          <cell r="K18">
            <v>226</v>
          </cell>
          <cell r="L18">
            <v>24</v>
          </cell>
          <cell r="M18">
            <v>22</v>
          </cell>
          <cell r="N18">
            <v>2</v>
          </cell>
          <cell r="O18">
            <v>7.228915662650602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CA"/>
      <sheetName val="choix"/>
      <sheetName val="meth 1"/>
      <sheetName val="meth 2"/>
      <sheetName val="NC"/>
      <sheetName val="NC2"/>
      <sheetName val="NC3"/>
      <sheetName val="NC4"/>
      <sheetName val="NC5"/>
      <sheetName val="NC6"/>
      <sheetName val="NC7"/>
      <sheetName val="NC8"/>
      <sheetName val="NC9"/>
      <sheetName val="Nouméa"/>
      <sheetName val="Nouméa2"/>
      <sheetName val="Mdore"/>
      <sheetName val="MDore2"/>
      <sheetName val="Non Vus"/>
      <sheetName val="Bélep"/>
      <sheetName val="Boulou"/>
      <sheetName val="Bourail"/>
      <sheetName val="Canala"/>
      <sheetName val="Dumbéa"/>
      <sheetName val="Farino"/>
      <sheetName val="Hienghène"/>
      <sheetName val="Houailou"/>
      <sheetName val="IPins"/>
      <sheetName val="KGomen"/>
      <sheetName val="Koné"/>
      <sheetName val="Koumac"/>
      <sheetName val="La Foa"/>
      <sheetName val="Lifou"/>
      <sheetName val="Maré "/>
      <sheetName val="Moindou"/>
      <sheetName val="Ouégoa"/>
      <sheetName val="Ouvéa"/>
      <sheetName val="Paita"/>
      <sheetName val="Poindimié"/>
      <sheetName val="Ponérihouen"/>
      <sheetName val="Pouébo"/>
      <sheetName val="Pouembout"/>
      <sheetName val="Poum"/>
      <sheetName val="Poya"/>
      <sheetName val="Sarra"/>
      <sheetName val="Thio"/>
      <sheetName val="Touho"/>
      <sheetName val="Voh"/>
      <sheetName val="Yaté"/>
      <sheetName val="Kouaoua"/>
      <sheetName val="Ile Ouen-Sud"/>
      <sheetName val="Yahoué"/>
      <sheetName val="PDF"/>
      <sheetName val="Conception"/>
      <sheetName val="Robinson"/>
      <sheetName val="Boulari"/>
      <sheetName val="St Louis"/>
      <sheetName val="La Coulée"/>
      <sheetName val="V Dore"/>
      <sheetName val="Plum"/>
      <sheetName val="Val Pl"/>
      <sheetName val="A Vata"/>
      <sheetName val="Bdc"/>
      <sheetName val="Ngéa"/>
      <sheetName val="M Pool"/>
      <sheetName val="Receiving"/>
      <sheetName val="Orph"/>
      <sheetName val="Trianon"/>
      <sheetName val="FBlanchot"/>
      <sheetName val="Art"/>
      <sheetName val="QLatin"/>
      <sheetName val="Vdc"/>
      <sheetName val="Magenta"/>
      <sheetName val="Ouémo"/>
      <sheetName val="Aérodrome"/>
      <sheetName val="PdFer"/>
      <sheetName val="Ht Magenta"/>
      <sheetName val="Vdg"/>
      <sheetName val="Cville"/>
      <sheetName val="Vdt"/>
      <sheetName val="Doniambo"/>
      <sheetName val="Nouville"/>
      <sheetName val="MCoupée"/>
      <sheetName val="Montravel"/>
      <sheetName val="PK4"/>
      <sheetName val="PK6"/>
      <sheetName val="Tina"/>
      <sheetName val="Normandie"/>
      <sheetName val="PK7"/>
      <sheetName val="R Salée"/>
      <sheetName val="ZI Ducos"/>
      <sheetName val="Ducos"/>
      <sheetName val="Logicoop"/>
      <sheetName val="Tindu"/>
      <sheetName val="Numbo"/>
      <sheetName val="Koumourou"/>
    </sheetNames>
    <sheetDataSet>
      <sheetData sheetId="19">
        <row r="8">
          <cell r="A8" t="str">
            <v>02</v>
          </cell>
          <cell r="B8" t="str">
            <v>001</v>
          </cell>
          <cell r="C8" t="str">
            <v>1</v>
          </cell>
          <cell r="D8" t="str">
            <v>Tr Kouergoa</v>
          </cell>
          <cell r="E8">
            <v>123</v>
          </cell>
          <cell r="F8">
            <v>98</v>
          </cell>
          <cell r="G8">
            <v>0</v>
          </cell>
          <cell r="H8">
            <v>25</v>
          </cell>
          <cell r="I8">
            <v>20.32520325203252</v>
          </cell>
          <cell r="J8">
            <v>39</v>
          </cell>
          <cell r="K8">
            <v>33</v>
          </cell>
          <cell r="L8">
            <v>5</v>
          </cell>
          <cell r="M8">
            <v>0</v>
          </cell>
          <cell r="N8">
            <v>5</v>
          </cell>
          <cell r="O8">
            <v>12.82051282051282</v>
          </cell>
        </row>
        <row r="9">
          <cell r="A9" t="str">
            <v>02</v>
          </cell>
          <cell r="B9" t="str">
            <v>002</v>
          </cell>
          <cell r="C9" t="str">
            <v>1</v>
          </cell>
          <cell r="D9" t="str">
            <v>Nassirah sud et tribu</v>
          </cell>
          <cell r="E9">
            <v>164</v>
          </cell>
          <cell r="F9">
            <v>134</v>
          </cell>
          <cell r="G9">
            <v>0</v>
          </cell>
          <cell r="H9">
            <v>30</v>
          </cell>
          <cell r="I9">
            <v>18.29268292682927</v>
          </cell>
          <cell r="J9">
            <v>48</v>
          </cell>
          <cell r="K9">
            <v>40</v>
          </cell>
          <cell r="L9">
            <v>6</v>
          </cell>
          <cell r="M9">
            <v>0</v>
          </cell>
          <cell r="N9">
            <v>6</v>
          </cell>
          <cell r="O9">
            <v>12.5</v>
          </cell>
        </row>
        <row r="10">
          <cell r="A10" t="str">
            <v>02</v>
          </cell>
          <cell r="B10" t="str">
            <v>003</v>
          </cell>
          <cell r="C10" t="str">
            <v>1</v>
          </cell>
          <cell r="D10" t="str">
            <v>Tr Ouitchambo</v>
          </cell>
          <cell r="E10">
            <v>195</v>
          </cell>
          <cell r="F10">
            <v>168</v>
          </cell>
          <cell r="G10">
            <v>22</v>
          </cell>
          <cell r="H10">
            <v>5</v>
          </cell>
          <cell r="I10">
            <v>13.846153846153847</v>
          </cell>
          <cell r="J10">
            <v>44</v>
          </cell>
          <cell r="K10">
            <v>42</v>
          </cell>
          <cell r="L10">
            <v>8</v>
          </cell>
          <cell r="M10">
            <v>7</v>
          </cell>
          <cell r="N10">
            <v>1</v>
          </cell>
          <cell r="O10">
            <v>18.181818181818183</v>
          </cell>
        </row>
        <row r="11">
          <cell r="A11" t="str">
            <v>02</v>
          </cell>
          <cell r="B11" t="str">
            <v>004</v>
          </cell>
          <cell r="C11" t="str">
            <v>0</v>
          </cell>
          <cell r="D11" t="str">
            <v>Haut Ouaménie Nord RT1</v>
          </cell>
          <cell r="E11">
            <v>110</v>
          </cell>
          <cell r="F11">
            <v>90</v>
          </cell>
          <cell r="G11">
            <v>0</v>
          </cell>
          <cell r="H11">
            <v>20</v>
          </cell>
          <cell r="I11">
            <v>18.181818181818183</v>
          </cell>
          <cell r="J11">
            <v>41</v>
          </cell>
          <cell r="K11">
            <v>37</v>
          </cell>
          <cell r="L11">
            <v>4</v>
          </cell>
          <cell r="M11">
            <v>0</v>
          </cell>
          <cell r="N11">
            <v>4</v>
          </cell>
          <cell r="O11">
            <v>9.75609756097561</v>
          </cell>
        </row>
        <row r="12">
          <cell r="A12" t="str">
            <v>02</v>
          </cell>
          <cell r="B12" t="str">
            <v>005</v>
          </cell>
          <cell r="C12" t="str">
            <v>0</v>
          </cell>
          <cell r="D12" t="str">
            <v>Bouloupari village</v>
          </cell>
          <cell r="E12">
            <v>451</v>
          </cell>
          <cell r="F12">
            <v>418</v>
          </cell>
          <cell r="G12">
            <v>33</v>
          </cell>
          <cell r="H12">
            <v>0</v>
          </cell>
          <cell r="I12">
            <v>7.317073170731707</v>
          </cell>
          <cell r="J12">
            <v>126</v>
          </cell>
          <cell r="K12">
            <v>118</v>
          </cell>
          <cell r="L12">
            <v>9</v>
          </cell>
          <cell r="M12">
            <v>9</v>
          </cell>
          <cell r="N12">
            <v>0</v>
          </cell>
          <cell r="O12">
            <v>7.142857142857142</v>
          </cell>
        </row>
        <row r="13">
          <cell r="A13" t="str">
            <v>02</v>
          </cell>
          <cell r="B13" t="str">
            <v>006</v>
          </cell>
          <cell r="C13" t="str">
            <v>0</v>
          </cell>
          <cell r="D13" t="str">
            <v>Bouloupari Nord Riv. Ouenghi</v>
          </cell>
          <cell r="E13">
            <v>85</v>
          </cell>
          <cell r="F13">
            <v>80</v>
          </cell>
          <cell r="G13">
            <v>0</v>
          </cell>
          <cell r="H13">
            <v>5</v>
          </cell>
          <cell r="I13">
            <v>5.88235294117647</v>
          </cell>
          <cell r="J13">
            <v>33</v>
          </cell>
          <cell r="K13">
            <v>30</v>
          </cell>
          <cell r="L13">
            <v>1</v>
          </cell>
          <cell r="M13">
            <v>0</v>
          </cell>
          <cell r="N13">
            <v>1</v>
          </cell>
          <cell r="O13">
            <v>3.0303030303030303</v>
          </cell>
        </row>
        <row r="14">
          <cell r="A14" t="str">
            <v>02</v>
          </cell>
          <cell r="B14" t="str">
            <v>007</v>
          </cell>
          <cell r="C14" t="str">
            <v>0</v>
          </cell>
          <cell r="D14" t="str">
            <v>Gilles, Ouaméni, Bouraké</v>
          </cell>
          <cell r="E14">
            <v>124</v>
          </cell>
          <cell r="F14">
            <v>113</v>
          </cell>
          <cell r="G14">
            <v>1</v>
          </cell>
          <cell r="H14">
            <v>10</v>
          </cell>
          <cell r="I14">
            <v>8.870967741935484</v>
          </cell>
          <cell r="J14">
            <v>56</v>
          </cell>
          <cell r="K14">
            <v>48</v>
          </cell>
          <cell r="L14">
            <v>3</v>
          </cell>
          <cell r="M14">
            <v>1</v>
          </cell>
          <cell r="N14">
            <v>2</v>
          </cell>
          <cell r="O14">
            <v>5.357142857142857</v>
          </cell>
        </row>
        <row r="15">
          <cell r="A15" t="str">
            <v>02</v>
          </cell>
          <cell r="B15" t="str">
            <v>009</v>
          </cell>
          <cell r="C15" t="str">
            <v>1</v>
          </cell>
          <cell r="D15" t="str">
            <v>Tr Netéa</v>
          </cell>
          <cell r="E15">
            <v>195</v>
          </cell>
          <cell r="F15">
            <v>86</v>
          </cell>
          <cell r="G15">
            <v>74</v>
          </cell>
          <cell r="H15">
            <v>35</v>
          </cell>
          <cell r="I15">
            <v>55.8974358974359</v>
          </cell>
          <cell r="J15">
            <v>38</v>
          </cell>
          <cell r="K15">
            <v>38</v>
          </cell>
          <cell r="L15">
            <v>21</v>
          </cell>
          <cell r="M15">
            <v>14</v>
          </cell>
          <cell r="N15">
            <v>7</v>
          </cell>
          <cell r="O15">
            <v>55.26315789473685</v>
          </cell>
        </row>
        <row r="16">
          <cell r="A16" t="str">
            <v>02</v>
          </cell>
          <cell r="B16" t="str">
            <v>010</v>
          </cell>
          <cell r="C16" t="str">
            <v>0</v>
          </cell>
          <cell r="D16" t="str">
            <v>Ouenghi</v>
          </cell>
          <cell r="E16">
            <v>15</v>
          </cell>
          <cell r="F16">
            <v>10</v>
          </cell>
          <cell r="G16">
            <v>0</v>
          </cell>
          <cell r="H16">
            <v>5</v>
          </cell>
          <cell r="I16">
            <v>33.33333333333333</v>
          </cell>
          <cell r="J16">
            <v>5</v>
          </cell>
          <cell r="K16">
            <v>5</v>
          </cell>
          <cell r="L16">
            <v>1</v>
          </cell>
          <cell r="M16">
            <v>0</v>
          </cell>
          <cell r="N16">
            <v>1</v>
          </cell>
          <cell r="O16">
            <v>20</v>
          </cell>
        </row>
        <row r="17">
          <cell r="A17" t="str">
            <v>02</v>
          </cell>
          <cell r="B17" t="str">
            <v>011</v>
          </cell>
          <cell r="C17" t="str">
            <v>0</v>
          </cell>
          <cell r="D17" t="str">
            <v>Dent de St vincent</v>
          </cell>
          <cell r="E17">
            <v>5</v>
          </cell>
          <cell r="F17">
            <v>0</v>
          </cell>
          <cell r="G17">
            <v>0</v>
          </cell>
          <cell r="H17">
            <v>5</v>
          </cell>
          <cell r="I17">
            <v>100</v>
          </cell>
          <cell r="J17">
            <v>6</v>
          </cell>
          <cell r="K17">
            <v>1</v>
          </cell>
          <cell r="L17">
            <v>1</v>
          </cell>
          <cell r="M17">
            <v>0</v>
          </cell>
          <cell r="N17">
            <v>1</v>
          </cell>
          <cell r="O17">
            <v>16.666666666666664</v>
          </cell>
        </row>
        <row r="18">
          <cell r="A18" t="str">
            <v>02</v>
          </cell>
          <cell r="B18" t="str">
            <v>012</v>
          </cell>
          <cell r="C18" t="str">
            <v>0</v>
          </cell>
          <cell r="D18" t="str">
            <v>Tomo</v>
          </cell>
          <cell r="E18">
            <v>660</v>
          </cell>
          <cell r="F18">
            <v>598</v>
          </cell>
          <cell r="G18">
            <v>52</v>
          </cell>
          <cell r="H18">
            <v>10</v>
          </cell>
          <cell r="I18">
            <v>9.393939393939393</v>
          </cell>
          <cell r="J18">
            <v>332</v>
          </cell>
          <cell r="K18">
            <v>226</v>
          </cell>
          <cell r="L18">
            <v>24</v>
          </cell>
          <cell r="M18">
            <v>22</v>
          </cell>
          <cell r="N18">
            <v>2</v>
          </cell>
          <cell r="O18">
            <v>7.228915662650602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"/>
  <sheetViews>
    <sheetView showGridLines="0" tabSelected="1" zoomScalePageLayoutView="0" workbookViewId="0" topLeftCell="A1">
      <selection activeCell="A3" sqref="A3"/>
    </sheetView>
  </sheetViews>
  <sheetFormatPr defaultColWidth="11.00390625" defaultRowHeight="12"/>
  <cols>
    <col min="1" max="1" width="39.125" style="42" customWidth="1"/>
    <col min="2" max="16384" width="11.375" style="42" customWidth="1"/>
  </cols>
  <sheetData>
    <row r="2" ht="19.5">
      <c r="A2" s="91" t="s">
        <v>128</v>
      </c>
    </row>
    <row r="3" ht="15">
      <c r="A3" s="65"/>
    </row>
    <row r="4" ht="15">
      <c r="A4" s="8" t="s">
        <v>157</v>
      </c>
    </row>
    <row r="5" spans="1:16" ht="15">
      <c r="A5" s="10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5">
      <c r="A6" s="116" t="s">
        <v>126</v>
      </c>
      <c r="B6" s="116" t="s">
        <v>129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47"/>
      <c r="N6" s="47"/>
      <c r="O6" s="47"/>
      <c r="P6" s="47"/>
    </row>
    <row r="7" spans="1:16" ht="15.75">
      <c r="A7" s="117" t="s">
        <v>114</v>
      </c>
      <c r="B7" s="117" t="s">
        <v>0</v>
      </c>
      <c r="C7" s="117"/>
      <c r="D7" s="117"/>
      <c r="E7" s="117"/>
      <c r="F7" s="117"/>
      <c r="G7" s="117"/>
      <c r="H7" s="117"/>
      <c r="I7" s="117"/>
      <c r="J7" s="117"/>
      <c r="K7" s="116"/>
      <c r="L7" s="77"/>
      <c r="M7" s="47"/>
      <c r="N7" s="47"/>
      <c r="O7" s="47"/>
      <c r="P7" s="47"/>
    </row>
    <row r="8" spans="1:16" ht="15">
      <c r="A8" s="117" t="s">
        <v>127</v>
      </c>
      <c r="B8" s="117" t="s">
        <v>130</v>
      </c>
      <c r="C8" s="1"/>
      <c r="D8" s="1"/>
      <c r="E8" s="1"/>
      <c r="F8" s="1"/>
      <c r="G8" s="1"/>
      <c r="H8" s="1"/>
      <c r="I8" s="1"/>
      <c r="J8" s="1"/>
      <c r="K8" s="1"/>
      <c r="L8"/>
      <c r="M8" s="47"/>
      <c r="N8" s="47"/>
      <c r="O8" s="47"/>
      <c r="P8" s="47"/>
    </row>
    <row r="9" spans="1:16" ht="15">
      <c r="A9" s="117" t="s">
        <v>115</v>
      </c>
      <c r="B9" s="117" t="s">
        <v>131</v>
      </c>
      <c r="C9" s="1"/>
      <c r="D9" s="1"/>
      <c r="E9" s="1"/>
      <c r="F9" s="1"/>
      <c r="G9" s="1"/>
      <c r="H9" s="1"/>
      <c r="I9" s="1"/>
      <c r="J9" s="1"/>
      <c r="K9" s="1"/>
      <c r="L9"/>
      <c r="M9"/>
      <c r="N9" s="47"/>
      <c r="O9" s="47"/>
      <c r="P9" s="47"/>
    </row>
    <row r="10" spans="1:16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8"/>
      <c r="M10" s="108"/>
      <c r="N10" s="108"/>
      <c r="O10" s="47"/>
      <c r="P10" s="47"/>
    </row>
    <row r="11" spans="1:16" ht="15.7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77"/>
      <c r="M11" s="47"/>
      <c r="N11" s="47"/>
      <c r="O11" s="47"/>
      <c r="P11" s="47"/>
    </row>
    <row r="12" spans="1:16" ht="15.7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47"/>
      <c r="N12" s="47"/>
      <c r="O12" s="47"/>
      <c r="P12" s="47"/>
    </row>
    <row r="13" spans="1:12" ht="15.7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</sheetData>
  <sheetProtection/>
  <conditionalFormatting sqref="A4">
    <cfRule type="cellIs" priority="1" dxfId="1" operator="between" stopIfTrue="1">
      <formula>1</formula>
      <formula>3</formula>
    </cfRule>
  </conditionalFormatting>
  <hyperlinks>
    <hyperlink ref="A6" location="'par province'!A1" display="par province"/>
    <hyperlink ref="B6:L6" location="'par province'!A1" display="Population de 15 ans et plus ayant un emploi, selon le sexe, le lieu de travail et la province de résidence, par groupe d'âge décennal"/>
    <hyperlink ref="A7" location="'par commune'!A1" display="par commune"/>
    <hyperlink ref="B7:K7" location="'par commune'!A1" display="Population de 15 ans et plus ayant un emploi, selon le sexe et le lieu de travail, par commune et province de résidence"/>
    <hyperlink ref="A8" location="'par commune de +10 000 hbts'!A1" display="par commune de +10 000 habitants"/>
    <hyperlink ref="B8" location="'par commune de +10 000 hbts'!A1" display="Population de 15 ans et plus ayant un emploi, selon le sexe, la commune de travail et la commune de plus de 10 000 habitants, par groupe d'âge décennal"/>
    <hyperlink ref="A9" location="'par quartier GN'!A1" display="par quartier GN"/>
    <hyperlink ref="B9" location="'par quartier GN'!A1" display="Population de 15 ans et plus ayant un emploi, selon le sexe et la commune de travail, par quartier et commune de plus de 10 000 habitants"/>
  </hyperlinks>
  <printOptions gridLines="1"/>
  <pageMargins left="0.16" right="0.24" top="0.35" bottom="0.984251969" header="0.2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4" sqref="A4"/>
    </sheetView>
  </sheetViews>
  <sheetFormatPr defaultColWidth="11.00390625" defaultRowHeight="12"/>
  <cols>
    <col min="1" max="1" width="32.125" style="1" customWidth="1"/>
    <col min="2" max="3" width="13.75390625" style="1" customWidth="1"/>
    <col min="4" max="4" width="12.75390625" style="1" customWidth="1"/>
    <col min="5" max="6" width="13.75390625" style="1" customWidth="1"/>
    <col min="7" max="7" width="12.75390625" style="1" customWidth="1"/>
    <col min="8" max="9" width="13.75390625" style="1" customWidth="1"/>
    <col min="10" max="10" width="12.75390625" style="1" customWidth="1"/>
    <col min="11" max="12" width="13.75390625" style="1" customWidth="1"/>
    <col min="13" max="13" width="12.75390625" style="1" customWidth="1"/>
    <col min="14" max="15" width="13.75390625" style="1" customWidth="1"/>
    <col min="16" max="16" width="12.75390625" style="1" customWidth="1"/>
    <col min="17" max="18" width="13.75390625" style="1" customWidth="1"/>
    <col min="19" max="19" width="12.75390625" style="1" customWidth="1"/>
    <col min="20" max="21" width="5.125" style="1" bestFit="1" customWidth="1"/>
    <col min="22" max="22" width="4.125" style="1" bestFit="1" customWidth="1"/>
    <col min="23" max="24" width="3.125" style="1" bestFit="1" customWidth="1"/>
    <col min="25" max="28" width="4.125" style="1" bestFit="1" customWidth="1"/>
    <col min="29" max="30" width="5.125" style="1" bestFit="1" customWidth="1"/>
    <col min="31" max="16384" width="11.375" style="1" customWidth="1"/>
  </cols>
  <sheetData>
    <row r="1" ht="15">
      <c r="A1" s="10"/>
    </row>
    <row r="2" spans="1:11" ht="19.5">
      <c r="A2" s="92" t="s">
        <v>132</v>
      </c>
      <c r="B2" s="92"/>
      <c r="C2" s="92"/>
      <c r="D2" s="92"/>
      <c r="E2" s="92"/>
      <c r="F2" s="92"/>
      <c r="G2" s="92"/>
      <c r="H2" s="92"/>
      <c r="I2" s="92"/>
      <c r="J2" s="93"/>
      <c r="K2" s="94"/>
    </row>
    <row r="3" spans="1:10" ht="15">
      <c r="A3" s="133"/>
      <c r="B3" s="133"/>
      <c r="C3" s="133"/>
      <c r="D3" s="133"/>
      <c r="E3" s="133"/>
      <c r="F3" s="133"/>
      <c r="G3" s="133"/>
      <c r="H3" s="133"/>
      <c r="I3" s="133"/>
      <c r="J3" s="133"/>
    </row>
    <row r="4" spans="1:19" ht="15">
      <c r="A4" s="8" t="s">
        <v>157</v>
      </c>
      <c r="B4" s="25"/>
      <c r="C4" s="25"/>
      <c r="D4" s="25"/>
      <c r="E4" s="25"/>
      <c r="F4" s="25"/>
      <c r="G4" s="25"/>
      <c r="H4" s="25"/>
      <c r="I4" s="25"/>
      <c r="J4" s="25"/>
      <c r="K4" s="30"/>
      <c r="L4" s="30"/>
      <c r="M4" s="30"/>
      <c r="N4" s="30"/>
      <c r="O4" s="30"/>
      <c r="P4" s="30"/>
      <c r="Q4" s="30"/>
      <c r="R4" s="30"/>
      <c r="S4" s="30"/>
    </row>
    <row r="5" spans="1:19" ht="15">
      <c r="A5" s="114" t="s">
        <v>156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ht="15">
      <c r="A6" s="8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19" ht="17.25">
      <c r="A7" s="134" t="s">
        <v>155</v>
      </c>
      <c r="B7" s="135" t="s">
        <v>25</v>
      </c>
      <c r="C7" s="135"/>
      <c r="D7" s="136"/>
      <c r="E7" s="137" t="s">
        <v>26</v>
      </c>
      <c r="F7" s="135"/>
      <c r="G7" s="136"/>
      <c r="H7" s="135" t="s">
        <v>27</v>
      </c>
      <c r="I7" s="135"/>
      <c r="J7" s="136"/>
      <c r="K7" s="107"/>
      <c r="L7" s="107"/>
      <c r="M7" s="107"/>
      <c r="N7" s="107"/>
      <c r="O7" s="107"/>
      <c r="P7" s="107"/>
      <c r="Q7" s="107"/>
      <c r="R7" s="107"/>
      <c r="S7" s="107"/>
    </row>
    <row r="8" spans="1:19" ht="63">
      <c r="A8" s="134"/>
      <c r="B8" s="9" t="s">
        <v>1</v>
      </c>
      <c r="C8" s="9" t="s">
        <v>117</v>
      </c>
      <c r="D8" s="15" t="s">
        <v>28</v>
      </c>
      <c r="E8" s="21" t="s">
        <v>1</v>
      </c>
      <c r="F8" s="9" t="s">
        <v>117</v>
      </c>
      <c r="G8" s="15" t="s">
        <v>28</v>
      </c>
      <c r="H8" s="9" t="s">
        <v>1</v>
      </c>
      <c r="I8" s="9" t="s">
        <v>117</v>
      </c>
      <c r="J8" s="15" t="s">
        <v>28</v>
      </c>
      <c r="K8" s="107"/>
      <c r="L8" s="107"/>
      <c r="M8" s="107"/>
      <c r="N8" s="107"/>
      <c r="O8" s="107"/>
      <c r="P8" s="107"/>
      <c r="Q8" s="107"/>
      <c r="R8" s="107"/>
      <c r="S8" s="107"/>
    </row>
    <row r="9" spans="1:19" ht="17.25">
      <c r="A9" s="31"/>
      <c r="B9" s="32"/>
      <c r="C9" s="32"/>
      <c r="D9" s="33"/>
      <c r="E9" s="32"/>
      <c r="F9" s="32"/>
      <c r="G9" s="33"/>
      <c r="H9" s="32"/>
      <c r="I9" s="32"/>
      <c r="J9" s="66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5.75">
      <c r="A10" s="99" t="s">
        <v>20</v>
      </c>
      <c r="B10" s="76"/>
      <c r="C10" s="37"/>
      <c r="D10" s="37"/>
      <c r="E10" s="37"/>
      <c r="F10" s="67"/>
      <c r="G10" s="37"/>
      <c r="H10" s="37"/>
      <c r="I10" s="37"/>
      <c r="J10" s="68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ht="15">
      <c r="A11" s="16" t="s">
        <v>135</v>
      </c>
      <c r="B11" s="11">
        <v>192</v>
      </c>
      <c r="C11" s="11">
        <v>13</v>
      </c>
      <c r="D11" s="17">
        <f aca="true" t="shared" si="0" ref="D11:D16">SUM(B11:C11)</f>
        <v>205</v>
      </c>
      <c r="E11" s="22">
        <v>138</v>
      </c>
      <c r="F11" s="11">
        <v>20</v>
      </c>
      <c r="G11" s="17">
        <f aca="true" t="shared" si="1" ref="G11:G16">SUM(E11:F11)</f>
        <v>158</v>
      </c>
      <c r="H11" s="11">
        <f aca="true" t="shared" si="2" ref="H11:H16">B11+E11</f>
        <v>330</v>
      </c>
      <c r="I11" s="11">
        <f aca="true" t="shared" si="3" ref="I11:I16">C11+F11</f>
        <v>33</v>
      </c>
      <c r="J11" s="17">
        <f aca="true" t="shared" si="4" ref="J11:J16">SUM(H11:I11)</f>
        <v>363</v>
      </c>
      <c r="K11" s="107"/>
      <c r="L11" s="107"/>
      <c r="M11" s="107"/>
      <c r="N11" s="107"/>
      <c r="O11" s="107"/>
      <c r="P11" s="107"/>
      <c r="Q11" s="107"/>
      <c r="R11" s="107"/>
      <c r="S11" s="107"/>
    </row>
    <row r="12" spans="1:19" ht="15">
      <c r="A12" s="16" t="s">
        <v>136</v>
      </c>
      <c r="B12" s="11">
        <v>548</v>
      </c>
      <c r="C12" s="11">
        <v>30</v>
      </c>
      <c r="D12" s="17">
        <f t="shared" si="0"/>
        <v>578</v>
      </c>
      <c r="E12" s="22">
        <v>476</v>
      </c>
      <c r="F12" s="11">
        <v>30</v>
      </c>
      <c r="G12" s="17">
        <f t="shared" si="1"/>
        <v>506</v>
      </c>
      <c r="H12" s="11">
        <f t="shared" si="2"/>
        <v>1024</v>
      </c>
      <c r="I12" s="11">
        <f t="shared" si="3"/>
        <v>60</v>
      </c>
      <c r="J12" s="17">
        <f t="shared" si="4"/>
        <v>1084</v>
      </c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ht="15">
      <c r="A13" s="16" t="s">
        <v>137</v>
      </c>
      <c r="B13" s="11">
        <v>653</v>
      </c>
      <c r="C13" s="11">
        <v>26</v>
      </c>
      <c r="D13" s="17">
        <f t="shared" si="0"/>
        <v>679</v>
      </c>
      <c r="E13" s="22">
        <v>577</v>
      </c>
      <c r="F13" s="11">
        <v>10</v>
      </c>
      <c r="G13" s="17">
        <f t="shared" si="1"/>
        <v>587</v>
      </c>
      <c r="H13" s="11">
        <f t="shared" si="2"/>
        <v>1230</v>
      </c>
      <c r="I13" s="11">
        <f t="shared" si="3"/>
        <v>36</v>
      </c>
      <c r="J13" s="17">
        <f t="shared" si="4"/>
        <v>1266</v>
      </c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ht="15">
      <c r="A14" s="16" t="s">
        <v>138</v>
      </c>
      <c r="B14" s="11">
        <v>704</v>
      </c>
      <c r="C14" s="11">
        <v>27</v>
      </c>
      <c r="D14" s="17">
        <f t="shared" si="0"/>
        <v>731</v>
      </c>
      <c r="E14" s="22">
        <v>514</v>
      </c>
      <c r="F14" s="11">
        <v>14</v>
      </c>
      <c r="G14" s="17">
        <f t="shared" si="1"/>
        <v>528</v>
      </c>
      <c r="H14" s="11">
        <f t="shared" si="2"/>
        <v>1218</v>
      </c>
      <c r="I14" s="11">
        <f t="shared" si="3"/>
        <v>41</v>
      </c>
      <c r="J14" s="17">
        <f t="shared" si="4"/>
        <v>1259</v>
      </c>
      <c r="K14" s="107"/>
      <c r="L14" s="107"/>
      <c r="M14" s="107"/>
      <c r="N14" s="107"/>
      <c r="O14" s="107"/>
      <c r="P14" s="107"/>
      <c r="Q14" s="107"/>
      <c r="R14" s="107"/>
      <c r="S14" s="107"/>
    </row>
    <row r="15" spans="1:19" ht="15">
      <c r="A15" s="16" t="s">
        <v>139</v>
      </c>
      <c r="B15" s="11">
        <v>383</v>
      </c>
      <c r="C15" s="11">
        <v>16</v>
      </c>
      <c r="D15" s="17">
        <f t="shared" si="0"/>
        <v>399</v>
      </c>
      <c r="E15" s="22">
        <v>281</v>
      </c>
      <c r="F15" s="11">
        <v>12</v>
      </c>
      <c r="G15" s="17">
        <f t="shared" si="1"/>
        <v>293</v>
      </c>
      <c r="H15" s="11">
        <f t="shared" si="2"/>
        <v>664</v>
      </c>
      <c r="I15" s="11">
        <f t="shared" si="3"/>
        <v>28</v>
      </c>
      <c r="J15" s="17">
        <f t="shared" si="4"/>
        <v>692</v>
      </c>
      <c r="K15" s="107"/>
      <c r="L15" s="107"/>
      <c r="M15" s="107"/>
      <c r="N15" s="107"/>
      <c r="O15" s="107"/>
      <c r="P15" s="107"/>
      <c r="Q15" s="107"/>
      <c r="R15" s="107"/>
      <c r="S15" s="107"/>
    </row>
    <row r="16" spans="1:19" ht="15">
      <c r="A16" s="16" t="s">
        <v>125</v>
      </c>
      <c r="B16" s="11">
        <v>30</v>
      </c>
      <c r="C16" s="11">
        <v>1</v>
      </c>
      <c r="D16" s="17">
        <f t="shared" si="0"/>
        <v>31</v>
      </c>
      <c r="E16" s="22">
        <v>26</v>
      </c>
      <c r="F16" s="11">
        <v>0</v>
      </c>
      <c r="G16" s="17">
        <f t="shared" si="1"/>
        <v>26</v>
      </c>
      <c r="H16" s="11">
        <f t="shared" si="2"/>
        <v>56</v>
      </c>
      <c r="I16" s="11">
        <f t="shared" si="3"/>
        <v>1</v>
      </c>
      <c r="J16" s="17">
        <f t="shared" si="4"/>
        <v>57</v>
      </c>
      <c r="K16" s="107"/>
      <c r="L16" s="107"/>
      <c r="M16" s="107"/>
      <c r="N16" s="107"/>
      <c r="O16" s="107"/>
      <c r="P16" s="107"/>
      <c r="Q16" s="107"/>
      <c r="R16" s="107"/>
      <c r="S16" s="107"/>
    </row>
    <row r="17" spans="1:19" ht="15.75">
      <c r="A17" s="34" t="s">
        <v>23</v>
      </c>
      <c r="B17" s="28">
        <f aca="true" t="shared" si="5" ref="B17:J17">SUM(B11:B16)</f>
        <v>2510</v>
      </c>
      <c r="C17" s="28">
        <f t="shared" si="5"/>
        <v>113</v>
      </c>
      <c r="D17" s="28">
        <f t="shared" si="5"/>
        <v>2623</v>
      </c>
      <c r="E17" s="28">
        <f t="shared" si="5"/>
        <v>2012</v>
      </c>
      <c r="F17" s="28">
        <f t="shared" si="5"/>
        <v>86</v>
      </c>
      <c r="G17" s="28">
        <f t="shared" si="5"/>
        <v>2098</v>
      </c>
      <c r="H17" s="28">
        <f t="shared" si="5"/>
        <v>4522</v>
      </c>
      <c r="I17" s="28">
        <f t="shared" si="5"/>
        <v>199</v>
      </c>
      <c r="J17" s="29">
        <f t="shared" si="5"/>
        <v>4721</v>
      </c>
      <c r="K17" s="107"/>
      <c r="L17" s="107"/>
      <c r="M17" s="107"/>
      <c r="N17" s="107"/>
      <c r="O17" s="107"/>
      <c r="P17" s="107"/>
      <c r="Q17" s="107"/>
      <c r="R17" s="107"/>
      <c r="S17" s="107"/>
    </row>
    <row r="18" spans="1:19" ht="15">
      <c r="A18" s="8"/>
      <c r="B18" s="107"/>
      <c r="C18" s="107"/>
      <c r="D18" s="107"/>
      <c r="E18" s="107"/>
      <c r="F18" s="107"/>
      <c r="G18" s="107"/>
      <c r="H18" s="107"/>
      <c r="I18" s="107"/>
      <c r="J18" s="110"/>
      <c r="K18" s="107"/>
      <c r="L18" s="107"/>
      <c r="M18" s="107"/>
      <c r="N18" s="107"/>
      <c r="O18" s="107"/>
      <c r="P18" s="107"/>
      <c r="Q18" s="107"/>
      <c r="R18" s="107"/>
      <c r="S18" s="107"/>
    </row>
    <row r="19" spans="1:19" ht="15.75">
      <c r="A19" s="100" t="s">
        <v>21</v>
      </c>
      <c r="B19" s="98"/>
      <c r="C19" s="70"/>
      <c r="D19" s="70"/>
      <c r="E19" s="70"/>
      <c r="F19" s="71"/>
      <c r="G19" s="70"/>
      <c r="H19" s="70"/>
      <c r="I19" s="70"/>
      <c r="J19" s="72"/>
      <c r="K19" s="107"/>
      <c r="L19" s="107"/>
      <c r="M19" s="107"/>
      <c r="N19" s="107"/>
      <c r="O19" s="107"/>
      <c r="P19" s="107"/>
      <c r="Q19" s="107"/>
      <c r="R19" s="107"/>
      <c r="S19" s="107"/>
    </row>
    <row r="20" spans="1:19" ht="15">
      <c r="A20" s="16" t="s">
        <v>135</v>
      </c>
      <c r="B20" s="11">
        <v>814</v>
      </c>
      <c r="C20" s="11">
        <v>346</v>
      </c>
      <c r="D20" s="17">
        <f aca="true" t="shared" si="6" ref="D20:D25">SUM(B20:C20)</f>
        <v>1160</v>
      </c>
      <c r="E20" s="22">
        <v>649</v>
      </c>
      <c r="F20" s="11">
        <v>245</v>
      </c>
      <c r="G20" s="17">
        <f aca="true" t="shared" si="7" ref="G20:G25">SUM(E20:F20)</f>
        <v>894</v>
      </c>
      <c r="H20" s="11">
        <f aca="true" t="shared" si="8" ref="H20:H25">B20+E20</f>
        <v>1463</v>
      </c>
      <c r="I20" s="11">
        <f aca="true" t="shared" si="9" ref="I20:I25">C20+F20</f>
        <v>591</v>
      </c>
      <c r="J20" s="17">
        <f aca="true" t="shared" si="10" ref="J20:J25">SUM(H20:I20)</f>
        <v>2054</v>
      </c>
      <c r="K20" s="107"/>
      <c r="L20" s="107"/>
      <c r="M20" s="107"/>
      <c r="N20" s="107"/>
      <c r="O20" s="107"/>
      <c r="P20" s="107"/>
      <c r="Q20" s="107"/>
      <c r="R20" s="107"/>
      <c r="S20" s="107"/>
    </row>
    <row r="21" spans="1:19" ht="15">
      <c r="A21" s="16" t="s">
        <v>136</v>
      </c>
      <c r="B21" s="11">
        <v>1595</v>
      </c>
      <c r="C21" s="11">
        <v>971</v>
      </c>
      <c r="D21" s="17">
        <f t="shared" si="6"/>
        <v>2566</v>
      </c>
      <c r="E21" s="22">
        <v>1534</v>
      </c>
      <c r="F21" s="11">
        <v>658</v>
      </c>
      <c r="G21" s="17">
        <f t="shared" si="7"/>
        <v>2192</v>
      </c>
      <c r="H21" s="11">
        <f t="shared" si="8"/>
        <v>3129</v>
      </c>
      <c r="I21" s="11">
        <f t="shared" si="9"/>
        <v>1629</v>
      </c>
      <c r="J21" s="17">
        <f t="shared" si="10"/>
        <v>4758</v>
      </c>
      <c r="K21" s="107"/>
      <c r="L21" s="107"/>
      <c r="M21" s="107"/>
      <c r="N21" s="107"/>
      <c r="O21" s="107"/>
      <c r="P21" s="107"/>
      <c r="Q21" s="107"/>
      <c r="R21" s="107"/>
      <c r="S21" s="107"/>
    </row>
    <row r="22" spans="1:19" ht="15">
      <c r="A22" s="16" t="s">
        <v>137</v>
      </c>
      <c r="B22" s="11">
        <v>1650</v>
      </c>
      <c r="C22" s="11">
        <v>798</v>
      </c>
      <c r="D22" s="17">
        <f t="shared" si="6"/>
        <v>2448</v>
      </c>
      <c r="E22" s="22">
        <v>1550</v>
      </c>
      <c r="F22" s="11">
        <v>467</v>
      </c>
      <c r="G22" s="17">
        <f t="shared" si="7"/>
        <v>2017</v>
      </c>
      <c r="H22" s="11">
        <f t="shared" si="8"/>
        <v>3200</v>
      </c>
      <c r="I22" s="11">
        <f t="shared" si="9"/>
        <v>1265</v>
      </c>
      <c r="J22" s="17">
        <f t="shared" si="10"/>
        <v>4465</v>
      </c>
      <c r="K22" s="107"/>
      <c r="L22" s="107"/>
      <c r="M22" s="107"/>
      <c r="N22" s="107"/>
      <c r="O22" s="107"/>
      <c r="P22" s="107"/>
      <c r="Q22" s="107"/>
      <c r="R22" s="107"/>
      <c r="S22" s="107"/>
    </row>
    <row r="23" spans="1:19" ht="15">
      <c r="A23" s="16" t="s">
        <v>138</v>
      </c>
      <c r="B23" s="11">
        <v>1612</v>
      </c>
      <c r="C23" s="11">
        <v>662</v>
      </c>
      <c r="D23" s="17">
        <f t="shared" si="6"/>
        <v>2274</v>
      </c>
      <c r="E23" s="22">
        <v>1300</v>
      </c>
      <c r="F23" s="11">
        <v>305</v>
      </c>
      <c r="G23" s="17">
        <f t="shared" si="7"/>
        <v>1605</v>
      </c>
      <c r="H23" s="11">
        <f t="shared" si="8"/>
        <v>2912</v>
      </c>
      <c r="I23" s="11">
        <f t="shared" si="9"/>
        <v>967</v>
      </c>
      <c r="J23" s="17">
        <f t="shared" si="10"/>
        <v>3879</v>
      </c>
      <c r="K23" s="107"/>
      <c r="L23" s="107"/>
      <c r="M23" s="107"/>
      <c r="N23" s="107"/>
      <c r="O23" s="107"/>
      <c r="P23" s="107"/>
      <c r="Q23" s="107"/>
      <c r="R23" s="107"/>
      <c r="S23" s="107"/>
    </row>
    <row r="24" spans="1:19" ht="15">
      <c r="A24" s="16" t="s">
        <v>139</v>
      </c>
      <c r="B24" s="11">
        <v>805</v>
      </c>
      <c r="C24" s="11">
        <v>243</v>
      </c>
      <c r="D24" s="17">
        <f t="shared" si="6"/>
        <v>1048</v>
      </c>
      <c r="E24" s="22">
        <v>599</v>
      </c>
      <c r="F24" s="11">
        <v>110</v>
      </c>
      <c r="G24" s="17">
        <f t="shared" si="7"/>
        <v>709</v>
      </c>
      <c r="H24" s="11">
        <f t="shared" si="8"/>
        <v>1404</v>
      </c>
      <c r="I24" s="11">
        <f t="shared" si="9"/>
        <v>353</v>
      </c>
      <c r="J24" s="17">
        <f t="shared" si="10"/>
        <v>1757</v>
      </c>
      <c r="K24" s="107"/>
      <c r="L24" s="107"/>
      <c r="M24" s="107"/>
      <c r="N24" s="107"/>
      <c r="O24" s="107"/>
      <c r="P24" s="107"/>
      <c r="Q24" s="107"/>
      <c r="R24" s="107"/>
      <c r="S24" s="107"/>
    </row>
    <row r="25" spans="1:19" ht="15">
      <c r="A25" s="16" t="s">
        <v>125</v>
      </c>
      <c r="B25" s="11">
        <v>104</v>
      </c>
      <c r="C25" s="11">
        <v>21</v>
      </c>
      <c r="D25" s="17">
        <f t="shared" si="6"/>
        <v>125</v>
      </c>
      <c r="E25" s="22">
        <v>66</v>
      </c>
      <c r="F25" s="11">
        <v>4</v>
      </c>
      <c r="G25" s="17">
        <f t="shared" si="7"/>
        <v>70</v>
      </c>
      <c r="H25" s="11">
        <f t="shared" si="8"/>
        <v>170</v>
      </c>
      <c r="I25" s="11">
        <f t="shared" si="9"/>
        <v>25</v>
      </c>
      <c r="J25" s="17">
        <f t="shared" si="10"/>
        <v>195</v>
      </c>
      <c r="K25" s="107"/>
      <c r="L25" s="107"/>
      <c r="M25" s="107"/>
      <c r="N25" s="107"/>
      <c r="O25" s="107"/>
      <c r="P25" s="107"/>
      <c r="Q25" s="107"/>
      <c r="R25" s="107"/>
      <c r="S25" s="107"/>
    </row>
    <row r="26" spans="1:19" ht="15.75">
      <c r="A26" s="34" t="s">
        <v>23</v>
      </c>
      <c r="B26" s="28">
        <f aca="true" t="shared" si="11" ref="B26:J26">SUM(B20:B25)</f>
        <v>6580</v>
      </c>
      <c r="C26" s="28">
        <f t="shared" si="11"/>
        <v>3041</v>
      </c>
      <c r="D26" s="28">
        <f t="shared" si="11"/>
        <v>9621</v>
      </c>
      <c r="E26" s="28">
        <f t="shared" si="11"/>
        <v>5698</v>
      </c>
      <c r="F26" s="28">
        <f t="shared" si="11"/>
        <v>1789</v>
      </c>
      <c r="G26" s="28">
        <f t="shared" si="11"/>
        <v>7487</v>
      </c>
      <c r="H26" s="28">
        <f t="shared" si="11"/>
        <v>12278</v>
      </c>
      <c r="I26" s="28">
        <f t="shared" si="11"/>
        <v>4830</v>
      </c>
      <c r="J26" s="29">
        <f t="shared" si="11"/>
        <v>17108</v>
      </c>
      <c r="K26" s="107"/>
      <c r="L26" s="107"/>
      <c r="M26" s="107"/>
      <c r="N26" s="107"/>
      <c r="O26" s="107"/>
      <c r="P26" s="107"/>
      <c r="Q26" s="107"/>
      <c r="R26" s="107"/>
      <c r="S26" s="107"/>
    </row>
    <row r="27" spans="1:19" ht="15">
      <c r="A27" s="10"/>
      <c r="B27" s="10"/>
      <c r="C27" s="10"/>
      <c r="D27" s="10"/>
      <c r="E27" s="10"/>
      <c r="F27" s="10"/>
      <c r="G27" s="10"/>
      <c r="H27" s="10"/>
      <c r="I27" s="10"/>
      <c r="J27" s="38"/>
      <c r="K27" s="107"/>
      <c r="L27" s="107"/>
      <c r="M27" s="107"/>
      <c r="N27" s="107"/>
      <c r="O27" s="107"/>
      <c r="P27" s="107"/>
      <c r="Q27" s="107"/>
      <c r="R27" s="107"/>
      <c r="S27" s="107"/>
    </row>
    <row r="28" spans="1:19" ht="15.75">
      <c r="A28" s="100" t="s">
        <v>22</v>
      </c>
      <c r="B28" s="98"/>
      <c r="C28" s="70"/>
      <c r="D28" s="70"/>
      <c r="E28" s="70"/>
      <c r="F28" s="71"/>
      <c r="G28" s="70"/>
      <c r="H28" s="70"/>
      <c r="I28" s="70"/>
      <c r="J28" s="72"/>
      <c r="K28" s="107"/>
      <c r="L28" s="107"/>
      <c r="M28" s="107"/>
      <c r="N28" s="107"/>
      <c r="O28" s="107"/>
      <c r="P28" s="107"/>
      <c r="Q28" s="107"/>
      <c r="R28" s="107"/>
      <c r="S28" s="107"/>
    </row>
    <row r="29" spans="1:19" ht="15">
      <c r="A29" s="16" t="s">
        <v>135</v>
      </c>
      <c r="B29" s="11">
        <v>2796</v>
      </c>
      <c r="C29" s="11">
        <v>1503</v>
      </c>
      <c r="D29" s="17">
        <f aca="true" t="shared" si="12" ref="D29:D34">SUM(B29:C29)</f>
        <v>4299</v>
      </c>
      <c r="E29" s="22">
        <v>2370</v>
      </c>
      <c r="F29" s="11">
        <v>1203</v>
      </c>
      <c r="G29" s="17">
        <f aca="true" t="shared" si="13" ref="G29:G34">SUM(E29:F29)</f>
        <v>3573</v>
      </c>
      <c r="H29" s="11">
        <f aca="true" t="shared" si="14" ref="H29:H34">B29+E29</f>
        <v>5166</v>
      </c>
      <c r="I29" s="11">
        <f aca="true" t="shared" si="15" ref="I29:I34">C29+F29</f>
        <v>2706</v>
      </c>
      <c r="J29" s="17">
        <f aca="true" t="shared" si="16" ref="J29:J34">SUM(H29:I29)</f>
        <v>7872</v>
      </c>
      <c r="K29" s="107"/>
      <c r="L29" s="107"/>
      <c r="M29" s="107"/>
      <c r="N29" s="107"/>
      <c r="O29" s="107"/>
      <c r="P29" s="107"/>
      <c r="Q29" s="107"/>
      <c r="R29" s="107"/>
      <c r="S29" s="107"/>
    </row>
    <row r="30" spans="1:19" ht="15">
      <c r="A30" s="16" t="s">
        <v>136</v>
      </c>
      <c r="B30" s="11">
        <v>7514</v>
      </c>
      <c r="C30" s="11">
        <v>4336</v>
      </c>
      <c r="D30" s="17">
        <f t="shared" si="12"/>
        <v>11850</v>
      </c>
      <c r="E30" s="22">
        <v>7062</v>
      </c>
      <c r="F30" s="11">
        <v>4116</v>
      </c>
      <c r="G30" s="17">
        <f t="shared" si="13"/>
        <v>11178</v>
      </c>
      <c r="H30" s="11">
        <f t="shared" si="14"/>
        <v>14576</v>
      </c>
      <c r="I30" s="11">
        <f t="shared" si="15"/>
        <v>8452</v>
      </c>
      <c r="J30" s="17">
        <f t="shared" si="16"/>
        <v>23028</v>
      </c>
      <c r="K30" s="107"/>
      <c r="L30" s="107"/>
      <c r="M30" s="107"/>
      <c r="N30" s="107"/>
      <c r="O30" s="107"/>
      <c r="P30" s="107"/>
      <c r="Q30" s="107"/>
      <c r="R30" s="107"/>
      <c r="S30" s="107"/>
    </row>
    <row r="31" spans="1:19" ht="15">
      <c r="A31" s="16" t="s">
        <v>137</v>
      </c>
      <c r="B31" s="11">
        <v>7720</v>
      </c>
      <c r="C31" s="11">
        <v>4607</v>
      </c>
      <c r="D31" s="17">
        <f t="shared" si="12"/>
        <v>12327</v>
      </c>
      <c r="E31" s="22">
        <v>7607</v>
      </c>
      <c r="F31" s="11">
        <v>4186</v>
      </c>
      <c r="G31" s="17">
        <f t="shared" si="13"/>
        <v>11793</v>
      </c>
      <c r="H31" s="11">
        <f t="shared" si="14"/>
        <v>15327</v>
      </c>
      <c r="I31" s="11">
        <f t="shared" si="15"/>
        <v>8793</v>
      </c>
      <c r="J31" s="17">
        <f t="shared" si="16"/>
        <v>24120</v>
      </c>
      <c r="K31" s="107"/>
      <c r="L31" s="107"/>
      <c r="M31" s="107"/>
      <c r="N31" s="107"/>
      <c r="O31" s="107"/>
      <c r="P31" s="107"/>
      <c r="Q31" s="107"/>
      <c r="R31" s="107"/>
      <c r="S31" s="107"/>
    </row>
    <row r="32" spans="1:19" ht="15">
      <c r="A32" s="16" t="s">
        <v>138</v>
      </c>
      <c r="B32" s="11">
        <v>7649</v>
      </c>
      <c r="C32" s="11">
        <v>4269</v>
      </c>
      <c r="D32" s="17">
        <f t="shared" si="12"/>
        <v>11918</v>
      </c>
      <c r="E32" s="22">
        <v>7731</v>
      </c>
      <c r="F32" s="11">
        <v>3527</v>
      </c>
      <c r="G32" s="17">
        <f t="shared" si="13"/>
        <v>11258</v>
      </c>
      <c r="H32" s="11">
        <f t="shared" si="14"/>
        <v>15380</v>
      </c>
      <c r="I32" s="11">
        <f t="shared" si="15"/>
        <v>7796</v>
      </c>
      <c r="J32" s="17">
        <f t="shared" si="16"/>
        <v>23176</v>
      </c>
      <c r="K32" s="107"/>
      <c r="L32" s="107"/>
      <c r="M32" s="107"/>
      <c r="N32" s="107"/>
      <c r="O32" s="107"/>
      <c r="P32" s="107"/>
      <c r="Q32" s="107"/>
      <c r="R32" s="107"/>
      <c r="S32" s="107"/>
    </row>
    <row r="33" spans="1:19" ht="15">
      <c r="A33" s="16" t="s">
        <v>139</v>
      </c>
      <c r="B33" s="11">
        <v>4059</v>
      </c>
      <c r="C33" s="11">
        <v>1648</v>
      </c>
      <c r="D33" s="17">
        <f t="shared" si="12"/>
        <v>5707</v>
      </c>
      <c r="E33" s="22">
        <v>3464</v>
      </c>
      <c r="F33" s="11">
        <v>1212</v>
      </c>
      <c r="G33" s="17">
        <f t="shared" si="13"/>
        <v>4676</v>
      </c>
      <c r="H33" s="11">
        <f t="shared" si="14"/>
        <v>7523</v>
      </c>
      <c r="I33" s="11">
        <f t="shared" si="15"/>
        <v>2860</v>
      </c>
      <c r="J33" s="17">
        <f t="shared" si="16"/>
        <v>10383</v>
      </c>
      <c r="K33" s="107"/>
      <c r="L33" s="107"/>
      <c r="M33" s="107"/>
      <c r="N33" s="107"/>
      <c r="O33" s="107"/>
      <c r="P33" s="107"/>
      <c r="Q33" s="107"/>
      <c r="R33" s="107"/>
      <c r="S33" s="107"/>
    </row>
    <row r="34" spans="1:19" ht="15">
      <c r="A34" s="16" t="s">
        <v>125</v>
      </c>
      <c r="B34" s="11">
        <v>574</v>
      </c>
      <c r="C34" s="11">
        <v>130</v>
      </c>
      <c r="D34" s="17">
        <f t="shared" si="12"/>
        <v>704</v>
      </c>
      <c r="E34" s="22">
        <v>295</v>
      </c>
      <c r="F34" s="11">
        <v>60</v>
      </c>
      <c r="G34" s="17">
        <f t="shared" si="13"/>
        <v>355</v>
      </c>
      <c r="H34" s="11">
        <f t="shared" si="14"/>
        <v>869</v>
      </c>
      <c r="I34" s="11">
        <f t="shared" si="15"/>
        <v>190</v>
      </c>
      <c r="J34" s="17">
        <f t="shared" si="16"/>
        <v>1059</v>
      </c>
      <c r="K34" s="107"/>
      <c r="L34" s="107"/>
      <c r="M34" s="107"/>
      <c r="N34" s="107"/>
      <c r="O34" s="107"/>
      <c r="P34" s="107"/>
      <c r="Q34" s="107"/>
      <c r="R34" s="107"/>
      <c r="S34" s="107"/>
    </row>
    <row r="35" spans="1:19" ht="15.75">
      <c r="A35" s="34" t="s">
        <v>23</v>
      </c>
      <c r="B35" s="28">
        <f aca="true" t="shared" si="17" ref="B35:J35">SUM(B29:B34)</f>
        <v>30312</v>
      </c>
      <c r="C35" s="28">
        <f>SUM(C29:C34)</f>
        <v>16493</v>
      </c>
      <c r="D35" s="28">
        <f t="shared" si="17"/>
        <v>46805</v>
      </c>
      <c r="E35" s="28">
        <f t="shared" si="17"/>
        <v>28529</v>
      </c>
      <c r="F35" s="28">
        <f t="shared" si="17"/>
        <v>14304</v>
      </c>
      <c r="G35" s="28">
        <f t="shared" si="17"/>
        <v>42833</v>
      </c>
      <c r="H35" s="28">
        <f t="shared" si="17"/>
        <v>58841</v>
      </c>
      <c r="I35" s="28">
        <f t="shared" si="17"/>
        <v>30797</v>
      </c>
      <c r="J35" s="29">
        <f t="shared" si="17"/>
        <v>89638</v>
      </c>
      <c r="K35" s="107"/>
      <c r="L35" s="107"/>
      <c r="M35" s="107"/>
      <c r="N35" s="107"/>
      <c r="O35" s="107"/>
      <c r="P35" s="107"/>
      <c r="Q35" s="107"/>
      <c r="R35" s="107"/>
      <c r="S35" s="107"/>
    </row>
    <row r="36" spans="1:19" ht="15">
      <c r="A36" s="8"/>
      <c r="B36" s="107"/>
      <c r="C36" s="107"/>
      <c r="D36" s="107"/>
      <c r="E36" s="107"/>
      <c r="F36" s="107"/>
      <c r="G36" s="107"/>
      <c r="H36" s="107"/>
      <c r="I36" s="107"/>
      <c r="J36" s="110"/>
      <c r="K36" s="107"/>
      <c r="L36" s="107"/>
      <c r="M36" s="107"/>
      <c r="N36" s="107"/>
      <c r="O36" s="107"/>
      <c r="P36" s="107"/>
      <c r="Q36" s="107"/>
      <c r="R36" s="107"/>
      <c r="S36" s="107"/>
    </row>
    <row r="37" spans="1:19" ht="15.75">
      <c r="A37" s="100" t="s">
        <v>24</v>
      </c>
      <c r="B37" s="98"/>
      <c r="C37" s="70"/>
      <c r="D37" s="70"/>
      <c r="E37" s="70"/>
      <c r="F37" s="71"/>
      <c r="G37" s="70"/>
      <c r="H37" s="70"/>
      <c r="I37" s="70"/>
      <c r="J37" s="72"/>
      <c r="K37" s="107"/>
      <c r="L37" s="107"/>
      <c r="M37" s="107"/>
      <c r="N37" s="107"/>
      <c r="O37" s="107"/>
      <c r="P37" s="107"/>
      <c r="Q37" s="107"/>
      <c r="R37" s="107"/>
      <c r="S37" s="107"/>
    </row>
    <row r="38" spans="1:19" ht="15">
      <c r="A38" s="16" t="s">
        <v>135</v>
      </c>
      <c r="B38" s="11">
        <f>B11+B20+B29</f>
        <v>3802</v>
      </c>
      <c r="C38" s="11">
        <f>C11+C20+C29</f>
        <v>1862</v>
      </c>
      <c r="D38" s="17">
        <f aca="true" t="shared" si="18" ref="D38:D43">SUM(B38:C38)</f>
        <v>5664</v>
      </c>
      <c r="E38" s="11">
        <f aca="true" t="shared" si="19" ref="E38:F43">E11+E20+E29</f>
        <v>3157</v>
      </c>
      <c r="F38" s="11">
        <f t="shared" si="19"/>
        <v>1468</v>
      </c>
      <c r="G38" s="17">
        <f aca="true" t="shared" si="20" ref="G38:G43">SUM(E38:F38)</f>
        <v>4625</v>
      </c>
      <c r="H38" s="11">
        <f aca="true" t="shared" si="21" ref="H38:H44">B38+E38</f>
        <v>6959</v>
      </c>
      <c r="I38" s="11">
        <f aca="true" t="shared" si="22" ref="I38:I44">C38+F38</f>
        <v>3330</v>
      </c>
      <c r="J38" s="17">
        <f aca="true" t="shared" si="23" ref="J38:J43">SUM(H38:I38)</f>
        <v>10289</v>
      </c>
      <c r="K38" s="107"/>
      <c r="L38" s="107"/>
      <c r="M38" s="107"/>
      <c r="N38" s="107"/>
      <c r="O38" s="107"/>
      <c r="P38" s="107"/>
      <c r="Q38" s="107"/>
      <c r="R38" s="107"/>
      <c r="S38" s="107"/>
    </row>
    <row r="39" spans="1:19" ht="15">
      <c r="A39" s="16" t="s">
        <v>136</v>
      </c>
      <c r="B39" s="11">
        <f aca="true" t="shared" si="24" ref="B39:C43">B12+B21+B30</f>
        <v>9657</v>
      </c>
      <c r="C39" s="11">
        <f t="shared" si="24"/>
        <v>5337</v>
      </c>
      <c r="D39" s="17">
        <f t="shared" si="18"/>
        <v>14994</v>
      </c>
      <c r="E39" s="11">
        <f t="shared" si="19"/>
        <v>9072</v>
      </c>
      <c r="F39" s="11">
        <f t="shared" si="19"/>
        <v>4804</v>
      </c>
      <c r="G39" s="17">
        <f t="shared" si="20"/>
        <v>13876</v>
      </c>
      <c r="H39" s="11">
        <f t="shared" si="21"/>
        <v>18729</v>
      </c>
      <c r="I39" s="11">
        <f t="shared" si="22"/>
        <v>10141</v>
      </c>
      <c r="J39" s="17">
        <f t="shared" si="23"/>
        <v>28870</v>
      </c>
      <c r="K39" s="107"/>
      <c r="L39" s="107"/>
      <c r="M39" s="107"/>
      <c r="N39" s="107"/>
      <c r="O39" s="107"/>
      <c r="P39" s="107"/>
      <c r="Q39" s="107"/>
      <c r="R39" s="107"/>
      <c r="S39" s="107"/>
    </row>
    <row r="40" spans="1:19" ht="15">
      <c r="A40" s="16" t="s">
        <v>137</v>
      </c>
      <c r="B40" s="11">
        <f t="shared" si="24"/>
        <v>10023</v>
      </c>
      <c r="C40" s="11">
        <f t="shared" si="24"/>
        <v>5431</v>
      </c>
      <c r="D40" s="17">
        <f t="shared" si="18"/>
        <v>15454</v>
      </c>
      <c r="E40" s="11">
        <f t="shared" si="19"/>
        <v>9734</v>
      </c>
      <c r="F40" s="11">
        <f t="shared" si="19"/>
        <v>4663</v>
      </c>
      <c r="G40" s="17">
        <f t="shared" si="20"/>
        <v>14397</v>
      </c>
      <c r="H40" s="11">
        <f t="shared" si="21"/>
        <v>19757</v>
      </c>
      <c r="I40" s="11">
        <f t="shared" si="22"/>
        <v>10094</v>
      </c>
      <c r="J40" s="17">
        <f t="shared" si="23"/>
        <v>29851</v>
      </c>
      <c r="K40" s="107"/>
      <c r="L40" s="107"/>
      <c r="M40" s="107"/>
      <c r="N40" s="107"/>
      <c r="O40" s="107"/>
      <c r="P40" s="107"/>
      <c r="Q40" s="107"/>
      <c r="R40" s="107"/>
      <c r="S40" s="107"/>
    </row>
    <row r="41" spans="1:19" ht="15">
      <c r="A41" s="16" t="s">
        <v>138</v>
      </c>
      <c r="B41" s="11">
        <f t="shared" si="24"/>
        <v>9965</v>
      </c>
      <c r="C41" s="11">
        <f t="shared" si="24"/>
        <v>4958</v>
      </c>
      <c r="D41" s="17">
        <f t="shared" si="18"/>
        <v>14923</v>
      </c>
      <c r="E41" s="11">
        <f t="shared" si="19"/>
        <v>9545</v>
      </c>
      <c r="F41" s="11">
        <f t="shared" si="19"/>
        <v>3846</v>
      </c>
      <c r="G41" s="17">
        <f t="shared" si="20"/>
        <v>13391</v>
      </c>
      <c r="H41" s="11">
        <f t="shared" si="21"/>
        <v>19510</v>
      </c>
      <c r="I41" s="11">
        <f t="shared" si="22"/>
        <v>8804</v>
      </c>
      <c r="J41" s="17">
        <f t="shared" si="23"/>
        <v>28314</v>
      </c>
      <c r="K41" s="107"/>
      <c r="L41" s="107"/>
      <c r="M41" s="107"/>
      <c r="N41" s="107"/>
      <c r="O41" s="107"/>
      <c r="P41" s="107"/>
      <c r="Q41" s="107"/>
      <c r="R41" s="107"/>
      <c r="S41" s="107"/>
    </row>
    <row r="42" spans="1:19" ht="15">
      <c r="A42" s="16" t="s">
        <v>139</v>
      </c>
      <c r="B42" s="11">
        <f t="shared" si="24"/>
        <v>5247</v>
      </c>
      <c r="C42" s="11">
        <f t="shared" si="24"/>
        <v>1907</v>
      </c>
      <c r="D42" s="17">
        <f t="shared" si="18"/>
        <v>7154</v>
      </c>
      <c r="E42" s="11">
        <f t="shared" si="19"/>
        <v>4344</v>
      </c>
      <c r="F42" s="11">
        <f t="shared" si="19"/>
        <v>1334</v>
      </c>
      <c r="G42" s="17">
        <f t="shared" si="20"/>
        <v>5678</v>
      </c>
      <c r="H42" s="11">
        <f t="shared" si="21"/>
        <v>9591</v>
      </c>
      <c r="I42" s="11">
        <f t="shared" si="22"/>
        <v>3241</v>
      </c>
      <c r="J42" s="17">
        <f t="shared" si="23"/>
        <v>12832</v>
      </c>
      <c r="K42" s="107"/>
      <c r="L42" s="107"/>
      <c r="M42" s="107"/>
      <c r="N42" s="107"/>
      <c r="O42" s="107"/>
      <c r="P42" s="107"/>
      <c r="Q42" s="107"/>
      <c r="R42" s="107"/>
      <c r="S42" s="107"/>
    </row>
    <row r="43" spans="1:19" ht="15">
      <c r="A43" s="16" t="s">
        <v>125</v>
      </c>
      <c r="B43" s="11">
        <f t="shared" si="24"/>
        <v>708</v>
      </c>
      <c r="C43" s="11">
        <f t="shared" si="24"/>
        <v>152</v>
      </c>
      <c r="D43" s="17">
        <f t="shared" si="18"/>
        <v>860</v>
      </c>
      <c r="E43" s="11">
        <f t="shared" si="19"/>
        <v>387</v>
      </c>
      <c r="F43" s="11">
        <f t="shared" si="19"/>
        <v>64</v>
      </c>
      <c r="G43" s="17">
        <f t="shared" si="20"/>
        <v>451</v>
      </c>
      <c r="H43" s="11">
        <f t="shared" si="21"/>
        <v>1095</v>
      </c>
      <c r="I43" s="11">
        <f t="shared" si="22"/>
        <v>216</v>
      </c>
      <c r="J43" s="17">
        <f t="shared" si="23"/>
        <v>1311</v>
      </c>
      <c r="K43" s="107"/>
      <c r="L43" s="107"/>
      <c r="M43" s="107"/>
      <c r="N43" s="107"/>
      <c r="O43" s="107"/>
      <c r="P43" s="107"/>
      <c r="Q43" s="107"/>
      <c r="R43" s="107"/>
      <c r="S43" s="107"/>
    </row>
    <row r="44" spans="1:19" ht="15.75">
      <c r="A44" s="18" t="s">
        <v>23</v>
      </c>
      <c r="B44" s="19">
        <f aca="true" t="shared" si="25" ref="B44:G44">SUM(B38:B43)</f>
        <v>39402</v>
      </c>
      <c r="C44" s="19">
        <f t="shared" si="25"/>
        <v>19647</v>
      </c>
      <c r="D44" s="19">
        <f t="shared" si="25"/>
        <v>59049</v>
      </c>
      <c r="E44" s="19">
        <f t="shared" si="25"/>
        <v>36239</v>
      </c>
      <c r="F44" s="19">
        <f t="shared" si="25"/>
        <v>16179</v>
      </c>
      <c r="G44" s="19">
        <f t="shared" si="25"/>
        <v>52418</v>
      </c>
      <c r="H44" s="19">
        <f t="shared" si="21"/>
        <v>75641</v>
      </c>
      <c r="I44" s="19">
        <f t="shared" si="22"/>
        <v>35826</v>
      </c>
      <c r="J44" s="20">
        <f>D44+G44</f>
        <v>111467</v>
      </c>
      <c r="L44" s="107"/>
      <c r="M44" s="107"/>
      <c r="N44" s="107"/>
      <c r="O44" s="107"/>
      <c r="P44" s="107"/>
      <c r="Q44" s="107"/>
      <c r="R44" s="107"/>
      <c r="S44" s="107"/>
    </row>
    <row r="45" spans="9:19" ht="15">
      <c r="I45" s="36"/>
      <c r="K45" s="107"/>
      <c r="L45" s="107"/>
      <c r="M45" s="107"/>
      <c r="N45" s="107"/>
      <c r="O45" s="107"/>
      <c r="P45" s="107"/>
      <c r="Q45" s="107"/>
      <c r="R45" s="107"/>
      <c r="S45" s="107"/>
    </row>
    <row r="46" spans="1:19" ht="15">
      <c r="A46" s="14" t="s">
        <v>116</v>
      </c>
      <c r="K46" s="107"/>
      <c r="L46" s="107"/>
      <c r="M46" s="107"/>
      <c r="N46" s="107"/>
      <c r="O46" s="107"/>
      <c r="P46" s="107"/>
      <c r="Q46" s="107"/>
      <c r="R46" s="107"/>
      <c r="S46" s="107"/>
    </row>
    <row r="47" spans="1:19" ht="15">
      <c r="A47" s="8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</row>
    <row r="48" spans="1:19" ht="15">
      <c r="A48" s="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1:10" ht="17.25">
      <c r="A49" s="134" t="s">
        <v>120</v>
      </c>
      <c r="B49" s="135" t="s">
        <v>25</v>
      </c>
      <c r="C49" s="135"/>
      <c r="D49" s="136"/>
      <c r="E49" s="137" t="s">
        <v>26</v>
      </c>
      <c r="F49" s="135"/>
      <c r="G49" s="136"/>
      <c r="H49" s="135" t="s">
        <v>27</v>
      </c>
      <c r="I49" s="135"/>
      <c r="J49" s="136"/>
    </row>
    <row r="50" spans="1:21" s="6" customFormat="1" ht="63">
      <c r="A50" s="134"/>
      <c r="B50" s="9" t="s">
        <v>1</v>
      </c>
      <c r="C50" s="9" t="s">
        <v>117</v>
      </c>
      <c r="D50" s="15" t="s">
        <v>28</v>
      </c>
      <c r="E50" s="21" t="s">
        <v>1</v>
      </c>
      <c r="F50" s="9" t="s">
        <v>117</v>
      </c>
      <c r="G50" s="15" t="s">
        <v>28</v>
      </c>
      <c r="H50" s="9" t="s">
        <v>1</v>
      </c>
      <c r="I50" s="9" t="s">
        <v>117</v>
      </c>
      <c r="J50" s="15" t="s">
        <v>28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s="6" customFormat="1" ht="17.25">
      <c r="A51" s="31"/>
      <c r="B51" s="32"/>
      <c r="C51" s="32"/>
      <c r="D51" s="33"/>
      <c r="E51" s="32"/>
      <c r="F51" s="32"/>
      <c r="G51" s="33"/>
      <c r="H51" s="32"/>
      <c r="I51" s="32"/>
      <c r="J51" s="66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s="6" customFormat="1" ht="15.75">
      <c r="A52" s="99" t="s">
        <v>20</v>
      </c>
      <c r="B52" s="76"/>
      <c r="C52" s="37"/>
      <c r="D52" s="37"/>
      <c r="E52" s="37"/>
      <c r="F52" s="67"/>
      <c r="G52" s="37"/>
      <c r="H52" s="37"/>
      <c r="I52" s="37"/>
      <c r="J52" s="68"/>
      <c r="K52" s="37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5">
      <c r="A53" s="16" t="s">
        <v>135</v>
      </c>
      <c r="B53" s="11">
        <v>209</v>
      </c>
      <c r="C53" s="11">
        <v>9</v>
      </c>
      <c r="D53" s="17">
        <f aca="true" t="shared" si="26" ref="D53:D58">SUM(B53:C53)</f>
        <v>218</v>
      </c>
      <c r="E53" s="22">
        <v>135</v>
      </c>
      <c r="F53" s="11">
        <v>12</v>
      </c>
      <c r="G53" s="17">
        <f aca="true" t="shared" si="27" ref="G53:G58">SUM(E53:F53)</f>
        <v>147</v>
      </c>
      <c r="H53" s="11">
        <f aca="true" t="shared" si="28" ref="H53:I58">B53+E53</f>
        <v>344</v>
      </c>
      <c r="I53" s="11">
        <f t="shared" si="28"/>
        <v>21</v>
      </c>
      <c r="J53" s="17">
        <f aca="true" t="shared" si="29" ref="J53:J58">SUM(H53:I53)</f>
        <v>365</v>
      </c>
      <c r="K53" s="36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5">
      <c r="A54" s="16" t="s">
        <v>136</v>
      </c>
      <c r="B54" s="11">
        <v>532</v>
      </c>
      <c r="C54" s="11">
        <v>26</v>
      </c>
      <c r="D54" s="17">
        <f t="shared" si="26"/>
        <v>558</v>
      </c>
      <c r="E54" s="22">
        <v>477</v>
      </c>
      <c r="F54" s="11">
        <v>23</v>
      </c>
      <c r="G54" s="17">
        <f t="shared" si="27"/>
        <v>500</v>
      </c>
      <c r="H54" s="11">
        <f t="shared" si="28"/>
        <v>1009</v>
      </c>
      <c r="I54" s="11">
        <f t="shared" si="28"/>
        <v>49</v>
      </c>
      <c r="J54" s="17">
        <f t="shared" si="29"/>
        <v>1058</v>
      </c>
      <c r="K54" s="36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5">
      <c r="A55" s="16" t="s">
        <v>137</v>
      </c>
      <c r="B55" s="11">
        <v>748</v>
      </c>
      <c r="C55" s="11">
        <v>34</v>
      </c>
      <c r="D55" s="17">
        <f t="shared" si="26"/>
        <v>782</v>
      </c>
      <c r="E55" s="22">
        <v>640</v>
      </c>
      <c r="F55" s="11">
        <v>26</v>
      </c>
      <c r="G55" s="17">
        <f t="shared" si="27"/>
        <v>666</v>
      </c>
      <c r="H55" s="11">
        <f t="shared" si="28"/>
        <v>1388</v>
      </c>
      <c r="I55" s="11">
        <f t="shared" si="28"/>
        <v>60</v>
      </c>
      <c r="J55" s="17">
        <f t="shared" si="29"/>
        <v>1448</v>
      </c>
      <c r="K55" s="36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5">
      <c r="A56" s="16" t="s">
        <v>138</v>
      </c>
      <c r="B56" s="11">
        <v>650</v>
      </c>
      <c r="C56" s="11">
        <v>18</v>
      </c>
      <c r="D56" s="17">
        <f t="shared" si="26"/>
        <v>668</v>
      </c>
      <c r="E56" s="22">
        <v>463</v>
      </c>
      <c r="F56" s="11">
        <v>11</v>
      </c>
      <c r="G56" s="17">
        <f t="shared" si="27"/>
        <v>474</v>
      </c>
      <c r="H56" s="11">
        <f t="shared" si="28"/>
        <v>1113</v>
      </c>
      <c r="I56" s="11">
        <f t="shared" si="28"/>
        <v>29</v>
      </c>
      <c r="J56" s="17">
        <f t="shared" si="29"/>
        <v>1142</v>
      </c>
      <c r="K56" s="36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15">
      <c r="A57" s="16" t="s">
        <v>139</v>
      </c>
      <c r="B57" s="11">
        <v>341</v>
      </c>
      <c r="C57" s="11">
        <v>10</v>
      </c>
      <c r="D57" s="17">
        <f t="shared" si="26"/>
        <v>351</v>
      </c>
      <c r="E57" s="22">
        <v>228</v>
      </c>
      <c r="F57" s="11">
        <v>6</v>
      </c>
      <c r="G57" s="17">
        <f t="shared" si="27"/>
        <v>234</v>
      </c>
      <c r="H57" s="11">
        <f t="shared" si="28"/>
        <v>569</v>
      </c>
      <c r="I57" s="11">
        <f t="shared" si="28"/>
        <v>16</v>
      </c>
      <c r="J57" s="17">
        <f t="shared" si="29"/>
        <v>585</v>
      </c>
      <c r="K57" s="36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5">
      <c r="A58" s="16" t="s">
        <v>125</v>
      </c>
      <c r="B58" s="11">
        <v>25</v>
      </c>
      <c r="C58" s="11">
        <v>0</v>
      </c>
      <c r="D58" s="17">
        <f t="shared" si="26"/>
        <v>25</v>
      </c>
      <c r="E58" s="22">
        <v>12</v>
      </c>
      <c r="F58" s="11">
        <v>0</v>
      </c>
      <c r="G58" s="17">
        <f t="shared" si="27"/>
        <v>12</v>
      </c>
      <c r="H58" s="11">
        <f t="shared" si="28"/>
        <v>37</v>
      </c>
      <c r="I58" s="11">
        <f t="shared" si="28"/>
        <v>0</v>
      </c>
      <c r="J58" s="17">
        <f t="shared" si="29"/>
        <v>37</v>
      </c>
      <c r="K58" s="36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s="7" customFormat="1" ht="15.75">
      <c r="A59" s="34" t="s">
        <v>23</v>
      </c>
      <c r="B59" s="28">
        <f aca="true" t="shared" si="30" ref="B59:J59">SUM(B53:B58)</f>
        <v>2505</v>
      </c>
      <c r="C59" s="28">
        <f t="shared" si="30"/>
        <v>97</v>
      </c>
      <c r="D59" s="28">
        <f t="shared" si="30"/>
        <v>2602</v>
      </c>
      <c r="E59" s="28">
        <f t="shared" si="30"/>
        <v>1955</v>
      </c>
      <c r="F59" s="28">
        <f t="shared" si="30"/>
        <v>78</v>
      </c>
      <c r="G59" s="28">
        <f t="shared" si="30"/>
        <v>2033</v>
      </c>
      <c r="H59" s="28">
        <f t="shared" si="30"/>
        <v>4460</v>
      </c>
      <c r="I59" s="28">
        <f t="shared" si="30"/>
        <v>175</v>
      </c>
      <c r="J59" s="29">
        <f t="shared" si="30"/>
        <v>4635</v>
      </c>
      <c r="K59" s="41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s="7" customFormat="1" ht="12.75" customHeight="1">
      <c r="A60" s="12"/>
      <c r="B60" s="13"/>
      <c r="C60" s="13"/>
      <c r="D60" s="13"/>
      <c r="E60" s="13"/>
      <c r="F60" s="13"/>
      <c r="G60" s="13"/>
      <c r="H60" s="13"/>
      <c r="I60" s="13"/>
      <c r="J60" s="69"/>
      <c r="K60" s="13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11" ht="18" customHeight="1">
      <c r="A61" s="100" t="s">
        <v>21</v>
      </c>
      <c r="B61" s="98"/>
      <c r="C61" s="70"/>
      <c r="D61" s="70"/>
      <c r="E61" s="70"/>
      <c r="F61" s="71"/>
      <c r="G61" s="70"/>
      <c r="H61" s="70"/>
      <c r="I61" s="70"/>
      <c r="J61" s="72"/>
      <c r="K61" s="35"/>
    </row>
    <row r="62" spans="1:21" ht="15">
      <c r="A62" s="16" t="s">
        <v>135</v>
      </c>
      <c r="B62" s="11">
        <v>966</v>
      </c>
      <c r="C62" s="11">
        <v>392</v>
      </c>
      <c r="D62" s="17">
        <f aca="true" t="shared" si="31" ref="D62:D67">SUM(B62:C62)</f>
        <v>1358</v>
      </c>
      <c r="E62" s="22">
        <v>713</v>
      </c>
      <c r="F62" s="11">
        <v>293</v>
      </c>
      <c r="G62" s="17">
        <f aca="true" t="shared" si="32" ref="G62:G67">SUM(E62:F62)</f>
        <v>1006</v>
      </c>
      <c r="H62" s="11">
        <f aca="true" t="shared" si="33" ref="H62:I67">B62+E62</f>
        <v>1679</v>
      </c>
      <c r="I62" s="11">
        <f t="shared" si="33"/>
        <v>685</v>
      </c>
      <c r="J62" s="17">
        <f aca="true" t="shared" si="34" ref="J62:J67">SUM(H62:I62)</f>
        <v>2364</v>
      </c>
      <c r="K62" s="36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15">
      <c r="A63" s="16" t="s">
        <v>136</v>
      </c>
      <c r="B63" s="11">
        <v>1814</v>
      </c>
      <c r="C63" s="11">
        <v>931</v>
      </c>
      <c r="D63" s="17">
        <f t="shared" si="31"/>
        <v>2745</v>
      </c>
      <c r="E63" s="22">
        <v>1632</v>
      </c>
      <c r="F63" s="11">
        <v>548</v>
      </c>
      <c r="G63" s="17">
        <f t="shared" si="32"/>
        <v>2180</v>
      </c>
      <c r="H63" s="11">
        <f t="shared" si="33"/>
        <v>3446</v>
      </c>
      <c r="I63" s="11">
        <f t="shared" si="33"/>
        <v>1479</v>
      </c>
      <c r="J63" s="17">
        <f t="shared" si="34"/>
        <v>4925</v>
      </c>
      <c r="K63" s="36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5">
      <c r="A64" s="16" t="s">
        <v>137</v>
      </c>
      <c r="B64" s="11">
        <v>2131</v>
      </c>
      <c r="C64" s="11">
        <v>774</v>
      </c>
      <c r="D64" s="17">
        <f t="shared" si="31"/>
        <v>2905</v>
      </c>
      <c r="E64" s="22">
        <v>1709</v>
      </c>
      <c r="F64" s="11">
        <v>448</v>
      </c>
      <c r="G64" s="17">
        <f t="shared" si="32"/>
        <v>2157</v>
      </c>
      <c r="H64" s="11">
        <f t="shared" si="33"/>
        <v>3840</v>
      </c>
      <c r="I64" s="11">
        <f t="shared" si="33"/>
        <v>1222</v>
      </c>
      <c r="J64" s="17">
        <f t="shared" si="34"/>
        <v>5062</v>
      </c>
      <c r="K64" s="36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5">
      <c r="A65" s="16" t="s">
        <v>138</v>
      </c>
      <c r="B65" s="11">
        <v>1798</v>
      </c>
      <c r="C65" s="11">
        <v>587</v>
      </c>
      <c r="D65" s="17">
        <f t="shared" si="31"/>
        <v>2385</v>
      </c>
      <c r="E65" s="22">
        <v>1263</v>
      </c>
      <c r="F65" s="11">
        <v>272</v>
      </c>
      <c r="G65" s="17">
        <f t="shared" si="32"/>
        <v>1535</v>
      </c>
      <c r="H65" s="11">
        <f t="shared" si="33"/>
        <v>3061</v>
      </c>
      <c r="I65" s="11">
        <f t="shared" si="33"/>
        <v>859</v>
      </c>
      <c r="J65" s="17">
        <f t="shared" si="34"/>
        <v>3920</v>
      </c>
      <c r="K65" s="36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5">
      <c r="A66" s="16" t="s">
        <v>139</v>
      </c>
      <c r="B66" s="11">
        <v>927</v>
      </c>
      <c r="C66" s="11">
        <v>216</v>
      </c>
      <c r="D66" s="17">
        <f t="shared" si="31"/>
        <v>1143</v>
      </c>
      <c r="E66" s="22">
        <v>556</v>
      </c>
      <c r="F66" s="11">
        <v>60</v>
      </c>
      <c r="G66" s="17">
        <f t="shared" si="32"/>
        <v>616</v>
      </c>
      <c r="H66" s="11">
        <f t="shared" si="33"/>
        <v>1483</v>
      </c>
      <c r="I66" s="11">
        <f t="shared" si="33"/>
        <v>276</v>
      </c>
      <c r="J66" s="17">
        <f t="shared" si="34"/>
        <v>1759</v>
      </c>
      <c r="K66" s="36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ht="15">
      <c r="A67" s="16" t="s">
        <v>125</v>
      </c>
      <c r="B67" s="11">
        <v>76</v>
      </c>
      <c r="C67" s="11">
        <v>11</v>
      </c>
      <c r="D67" s="17">
        <f t="shared" si="31"/>
        <v>87</v>
      </c>
      <c r="E67" s="22">
        <v>50</v>
      </c>
      <c r="F67" s="11">
        <v>6</v>
      </c>
      <c r="G67" s="17">
        <f t="shared" si="32"/>
        <v>56</v>
      </c>
      <c r="H67" s="11">
        <f t="shared" si="33"/>
        <v>126</v>
      </c>
      <c r="I67" s="11">
        <f t="shared" si="33"/>
        <v>17</v>
      </c>
      <c r="J67" s="17">
        <f t="shared" si="34"/>
        <v>143</v>
      </c>
      <c r="K67" s="36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15.75">
      <c r="A68" s="34" t="s">
        <v>23</v>
      </c>
      <c r="B68" s="28">
        <f aca="true" t="shared" si="35" ref="B68:J68">SUM(B62:B67)</f>
        <v>7712</v>
      </c>
      <c r="C68" s="28">
        <f t="shared" si="35"/>
        <v>2911</v>
      </c>
      <c r="D68" s="28">
        <f t="shared" si="35"/>
        <v>10623</v>
      </c>
      <c r="E68" s="28">
        <f t="shared" si="35"/>
        <v>5923</v>
      </c>
      <c r="F68" s="28">
        <f t="shared" si="35"/>
        <v>1627</v>
      </c>
      <c r="G68" s="28">
        <f t="shared" si="35"/>
        <v>7550</v>
      </c>
      <c r="H68" s="28">
        <f t="shared" si="35"/>
        <v>13635</v>
      </c>
      <c r="I68" s="28">
        <f t="shared" si="35"/>
        <v>4538</v>
      </c>
      <c r="J68" s="29">
        <f t="shared" si="35"/>
        <v>18173</v>
      </c>
      <c r="K68" s="41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10" ht="15">
      <c r="A69" s="10"/>
      <c r="B69" s="10"/>
      <c r="C69" s="10"/>
      <c r="D69" s="10"/>
      <c r="E69" s="10"/>
      <c r="F69" s="10"/>
      <c r="G69" s="10"/>
      <c r="H69" s="10"/>
      <c r="I69" s="10"/>
      <c r="J69" s="38"/>
    </row>
    <row r="70" spans="1:11" ht="15.75">
      <c r="A70" s="100" t="s">
        <v>22</v>
      </c>
      <c r="B70" s="98"/>
      <c r="C70" s="70"/>
      <c r="D70" s="70"/>
      <c r="E70" s="70"/>
      <c r="F70" s="71"/>
      <c r="G70" s="70"/>
      <c r="H70" s="70"/>
      <c r="I70" s="70"/>
      <c r="J70" s="72"/>
      <c r="K70" s="35"/>
    </row>
    <row r="71" spans="1:21" ht="15">
      <c r="A71" s="16" t="s">
        <v>135</v>
      </c>
      <c r="B71" s="11">
        <v>3084</v>
      </c>
      <c r="C71" s="11">
        <v>1764</v>
      </c>
      <c r="D71" s="17">
        <f aca="true" t="shared" si="36" ref="D71:D76">SUM(B71:C71)</f>
        <v>4848</v>
      </c>
      <c r="E71" s="22">
        <v>2590</v>
      </c>
      <c r="F71" s="11">
        <v>1256</v>
      </c>
      <c r="G71" s="17">
        <v>3846</v>
      </c>
      <c r="H71" s="11">
        <f aca="true" t="shared" si="37" ref="H71:I76">B71+E71</f>
        <v>5674</v>
      </c>
      <c r="I71" s="11">
        <f t="shared" si="37"/>
        <v>3020</v>
      </c>
      <c r="J71" s="17">
        <f aca="true" t="shared" si="38" ref="J71:J76">SUM(H71:I71)</f>
        <v>8694</v>
      </c>
      <c r="K71" s="36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15">
      <c r="A72" s="16" t="s">
        <v>136</v>
      </c>
      <c r="B72" s="11">
        <v>8288</v>
      </c>
      <c r="C72" s="11">
        <v>4442</v>
      </c>
      <c r="D72" s="17">
        <f t="shared" si="36"/>
        <v>12730</v>
      </c>
      <c r="E72" s="22">
        <v>7677</v>
      </c>
      <c r="F72" s="11">
        <v>3694</v>
      </c>
      <c r="G72" s="17">
        <v>11371</v>
      </c>
      <c r="H72" s="11">
        <f t="shared" si="37"/>
        <v>15965</v>
      </c>
      <c r="I72" s="11">
        <f t="shared" si="37"/>
        <v>8136</v>
      </c>
      <c r="J72" s="17">
        <f t="shared" si="38"/>
        <v>24101</v>
      </c>
      <c r="K72" s="36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5">
      <c r="A73" s="16" t="s">
        <v>137</v>
      </c>
      <c r="B73" s="11">
        <v>8765</v>
      </c>
      <c r="C73" s="11">
        <v>4748</v>
      </c>
      <c r="D73" s="17">
        <f t="shared" si="36"/>
        <v>13513</v>
      </c>
      <c r="E73" s="22">
        <v>8452</v>
      </c>
      <c r="F73" s="11">
        <v>3806</v>
      </c>
      <c r="G73" s="17">
        <v>12258</v>
      </c>
      <c r="H73" s="11">
        <f t="shared" si="37"/>
        <v>17217</v>
      </c>
      <c r="I73" s="11">
        <f t="shared" si="37"/>
        <v>8554</v>
      </c>
      <c r="J73" s="17">
        <f t="shared" si="38"/>
        <v>25771</v>
      </c>
      <c r="K73" s="36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5">
      <c r="A74" s="16" t="s">
        <v>138</v>
      </c>
      <c r="B74" s="11">
        <v>7834</v>
      </c>
      <c r="C74" s="11">
        <v>3778</v>
      </c>
      <c r="D74" s="17">
        <f t="shared" si="36"/>
        <v>11612</v>
      </c>
      <c r="E74" s="22">
        <v>7155</v>
      </c>
      <c r="F74" s="11">
        <v>2782</v>
      </c>
      <c r="G74" s="17">
        <v>9937</v>
      </c>
      <c r="H74" s="11">
        <f t="shared" si="37"/>
        <v>14989</v>
      </c>
      <c r="I74" s="11">
        <f t="shared" si="37"/>
        <v>6560</v>
      </c>
      <c r="J74" s="17">
        <f t="shared" si="38"/>
        <v>21549</v>
      </c>
      <c r="K74" s="36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15">
      <c r="A75" s="16" t="s">
        <v>139</v>
      </c>
      <c r="B75" s="11">
        <v>3436</v>
      </c>
      <c r="C75" s="11">
        <v>1213</v>
      </c>
      <c r="D75" s="17">
        <f t="shared" si="36"/>
        <v>4649</v>
      </c>
      <c r="E75" s="22">
        <v>2772</v>
      </c>
      <c r="F75" s="11">
        <v>723</v>
      </c>
      <c r="G75" s="17">
        <v>3495</v>
      </c>
      <c r="H75" s="11">
        <f t="shared" si="37"/>
        <v>6208</v>
      </c>
      <c r="I75" s="11">
        <f t="shared" si="37"/>
        <v>1936</v>
      </c>
      <c r="J75" s="17">
        <f t="shared" si="38"/>
        <v>8144</v>
      </c>
      <c r="K75" s="36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15">
      <c r="A76" s="16" t="s">
        <v>125</v>
      </c>
      <c r="B76" s="11">
        <v>607</v>
      </c>
      <c r="C76" s="11">
        <v>102</v>
      </c>
      <c r="D76" s="17">
        <f t="shared" si="36"/>
        <v>709</v>
      </c>
      <c r="E76" s="22">
        <v>285</v>
      </c>
      <c r="F76" s="11">
        <v>42</v>
      </c>
      <c r="G76" s="17">
        <v>327</v>
      </c>
      <c r="H76" s="11">
        <f t="shared" si="37"/>
        <v>892</v>
      </c>
      <c r="I76" s="11">
        <f t="shared" si="37"/>
        <v>144</v>
      </c>
      <c r="J76" s="17">
        <f t="shared" si="38"/>
        <v>1036</v>
      </c>
      <c r="K76" s="36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5.75">
      <c r="A77" s="34" t="s">
        <v>23</v>
      </c>
      <c r="B77" s="28">
        <f aca="true" t="shared" si="39" ref="B77:J77">SUM(B71:B76)</f>
        <v>32014</v>
      </c>
      <c r="C77" s="28">
        <f t="shared" si="39"/>
        <v>16047</v>
      </c>
      <c r="D77" s="28">
        <f t="shared" si="39"/>
        <v>48061</v>
      </c>
      <c r="E77" s="28">
        <f t="shared" si="39"/>
        <v>28931</v>
      </c>
      <c r="F77" s="28">
        <f t="shared" si="39"/>
        <v>12303</v>
      </c>
      <c r="G77" s="28">
        <f t="shared" si="39"/>
        <v>41234</v>
      </c>
      <c r="H77" s="28">
        <f t="shared" si="39"/>
        <v>60945</v>
      </c>
      <c r="I77" s="28">
        <f t="shared" si="39"/>
        <v>28350</v>
      </c>
      <c r="J77" s="29">
        <f t="shared" si="39"/>
        <v>89295</v>
      </c>
      <c r="K77" s="41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10" ht="15">
      <c r="A78" s="10"/>
      <c r="B78" s="10"/>
      <c r="C78" s="10"/>
      <c r="D78" s="10"/>
      <c r="E78" s="10"/>
      <c r="F78" s="10"/>
      <c r="G78" s="10"/>
      <c r="H78" s="10"/>
      <c r="I78" s="10"/>
      <c r="J78" s="38"/>
    </row>
    <row r="79" spans="1:11" ht="15.75">
      <c r="A79" s="100" t="s">
        <v>24</v>
      </c>
      <c r="B79" s="98"/>
      <c r="C79" s="70"/>
      <c r="D79" s="70"/>
      <c r="E79" s="70"/>
      <c r="F79" s="71"/>
      <c r="G79" s="70"/>
      <c r="H79" s="70"/>
      <c r="I79" s="70"/>
      <c r="J79" s="72"/>
      <c r="K79" s="35"/>
    </row>
    <row r="80" spans="1:11" ht="15">
      <c r="A80" s="16" t="s">
        <v>135</v>
      </c>
      <c r="B80" s="11">
        <v>610</v>
      </c>
      <c r="C80" s="11">
        <v>326</v>
      </c>
      <c r="D80" s="17">
        <f aca="true" t="shared" si="40" ref="D80:D85">SUM(B80:C80)</f>
        <v>936</v>
      </c>
      <c r="E80" s="22">
        <v>394</v>
      </c>
      <c r="F80" s="11">
        <v>175</v>
      </c>
      <c r="G80" s="17">
        <f aca="true" t="shared" si="41" ref="G80:G85">SUM(E80:F80)</f>
        <v>569</v>
      </c>
      <c r="H80" s="11">
        <f aca="true" t="shared" si="42" ref="H80:I85">B80+E80</f>
        <v>1004</v>
      </c>
      <c r="I80" s="11">
        <f t="shared" si="42"/>
        <v>501</v>
      </c>
      <c r="J80" s="17">
        <f aca="true" t="shared" si="43" ref="J80:J85">SUM(H80:I80)</f>
        <v>1505</v>
      </c>
      <c r="K80" s="36"/>
    </row>
    <row r="81" spans="1:11" ht="15">
      <c r="A81" s="16" t="s">
        <v>136</v>
      </c>
      <c r="B81" s="11">
        <v>3649</v>
      </c>
      <c r="C81" s="11">
        <v>1839</v>
      </c>
      <c r="D81" s="17">
        <f t="shared" si="40"/>
        <v>5488</v>
      </c>
      <c r="E81" s="22">
        <v>3044</v>
      </c>
      <c r="F81" s="11">
        <v>1386</v>
      </c>
      <c r="G81" s="17">
        <f t="shared" si="41"/>
        <v>4430</v>
      </c>
      <c r="H81" s="11">
        <f t="shared" si="42"/>
        <v>6693</v>
      </c>
      <c r="I81" s="11">
        <f t="shared" si="42"/>
        <v>3225</v>
      </c>
      <c r="J81" s="17">
        <f t="shared" si="43"/>
        <v>9918</v>
      </c>
      <c r="K81" s="36"/>
    </row>
    <row r="82" spans="1:11" ht="15">
      <c r="A82" s="16" t="s">
        <v>137</v>
      </c>
      <c r="B82" s="11">
        <v>5124</v>
      </c>
      <c r="C82" s="11">
        <v>2644</v>
      </c>
      <c r="D82" s="17">
        <f t="shared" si="40"/>
        <v>7768</v>
      </c>
      <c r="E82" s="22">
        <v>4778</v>
      </c>
      <c r="F82" s="11">
        <v>2085</v>
      </c>
      <c r="G82" s="17">
        <f t="shared" si="41"/>
        <v>6863</v>
      </c>
      <c r="H82" s="11">
        <f t="shared" si="42"/>
        <v>9902</v>
      </c>
      <c r="I82" s="11">
        <f t="shared" si="42"/>
        <v>4729</v>
      </c>
      <c r="J82" s="17">
        <f t="shared" si="43"/>
        <v>14631</v>
      </c>
      <c r="K82" s="36"/>
    </row>
    <row r="83" spans="1:11" ht="15">
      <c r="A83" s="16" t="s">
        <v>138</v>
      </c>
      <c r="B83" s="11">
        <v>5510</v>
      </c>
      <c r="C83" s="11">
        <v>2755</v>
      </c>
      <c r="D83" s="17">
        <f t="shared" si="40"/>
        <v>8265</v>
      </c>
      <c r="E83" s="22">
        <v>5008</v>
      </c>
      <c r="F83" s="11">
        <v>2180</v>
      </c>
      <c r="G83" s="17">
        <f t="shared" si="41"/>
        <v>7188</v>
      </c>
      <c r="H83" s="11">
        <f t="shared" si="42"/>
        <v>10518</v>
      </c>
      <c r="I83" s="11">
        <f t="shared" si="42"/>
        <v>4935</v>
      </c>
      <c r="J83" s="17">
        <f t="shared" si="43"/>
        <v>15453</v>
      </c>
      <c r="K83" s="36"/>
    </row>
    <row r="84" spans="1:11" ht="15" customHeight="1">
      <c r="A84" s="16" t="s">
        <v>139</v>
      </c>
      <c r="B84" s="11">
        <v>5522</v>
      </c>
      <c r="C84" s="11">
        <v>2664</v>
      </c>
      <c r="D84" s="17">
        <f t="shared" si="40"/>
        <v>8186</v>
      </c>
      <c r="E84" s="22">
        <v>5226</v>
      </c>
      <c r="F84" s="11">
        <v>2193</v>
      </c>
      <c r="G84" s="17">
        <f t="shared" si="41"/>
        <v>7419</v>
      </c>
      <c r="H84" s="11">
        <f t="shared" si="42"/>
        <v>10748</v>
      </c>
      <c r="I84" s="11">
        <f t="shared" si="42"/>
        <v>4857</v>
      </c>
      <c r="J84" s="17">
        <f t="shared" si="43"/>
        <v>15605</v>
      </c>
      <c r="K84" s="36"/>
    </row>
    <row r="85" spans="1:11" ht="15">
      <c r="A85" s="16" t="s">
        <v>125</v>
      </c>
      <c r="B85" s="11">
        <v>1488</v>
      </c>
      <c r="C85" s="11">
        <v>365</v>
      </c>
      <c r="D85" s="17">
        <f t="shared" si="40"/>
        <v>1853</v>
      </c>
      <c r="E85" s="22">
        <v>1039</v>
      </c>
      <c r="F85" s="11">
        <v>170</v>
      </c>
      <c r="G85" s="17">
        <f t="shared" si="41"/>
        <v>1209</v>
      </c>
      <c r="H85" s="11">
        <f t="shared" si="42"/>
        <v>2527</v>
      </c>
      <c r="I85" s="11">
        <f t="shared" si="42"/>
        <v>535</v>
      </c>
      <c r="J85" s="17">
        <f t="shared" si="43"/>
        <v>3062</v>
      </c>
      <c r="K85" s="36"/>
    </row>
    <row r="86" spans="1:10" ht="15.75">
      <c r="A86" s="18" t="s">
        <v>23</v>
      </c>
      <c r="B86" s="19">
        <v>42231</v>
      </c>
      <c r="C86" s="19">
        <v>19055</v>
      </c>
      <c r="D86" s="20">
        <v>61286</v>
      </c>
      <c r="E86" s="23">
        <v>36809</v>
      </c>
      <c r="F86" s="19">
        <v>14008</v>
      </c>
      <c r="G86" s="20">
        <v>50817</v>
      </c>
      <c r="H86" s="19">
        <v>79040</v>
      </c>
      <c r="I86" s="19">
        <v>33063</v>
      </c>
      <c r="J86" s="20">
        <v>112103</v>
      </c>
    </row>
    <row r="88" ht="15">
      <c r="A88" s="14" t="s">
        <v>116</v>
      </c>
    </row>
    <row r="91" spans="1:10" ht="17.25">
      <c r="A91" s="134" t="s">
        <v>118</v>
      </c>
      <c r="B91" s="135" t="s">
        <v>25</v>
      </c>
      <c r="C91" s="135"/>
      <c r="D91" s="136"/>
      <c r="E91" s="137" t="s">
        <v>26</v>
      </c>
      <c r="F91" s="135"/>
      <c r="G91" s="136"/>
      <c r="H91" s="135" t="s">
        <v>27</v>
      </c>
      <c r="I91" s="135"/>
      <c r="J91" s="136"/>
    </row>
    <row r="92" spans="1:10" ht="63">
      <c r="A92" s="134"/>
      <c r="B92" s="9" t="s">
        <v>1</v>
      </c>
      <c r="C92" s="9" t="s">
        <v>117</v>
      </c>
      <c r="D92" s="15" t="s">
        <v>28</v>
      </c>
      <c r="E92" s="21" t="s">
        <v>1</v>
      </c>
      <c r="F92" s="9" t="s">
        <v>117</v>
      </c>
      <c r="G92" s="15" t="s">
        <v>28</v>
      </c>
      <c r="H92" s="9" t="s">
        <v>1</v>
      </c>
      <c r="I92" s="9" t="s">
        <v>117</v>
      </c>
      <c r="J92" s="15" t="s">
        <v>28</v>
      </c>
    </row>
    <row r="93" spans="1:10" ht="17.25">
      <c r="A93" s="31"/>
      <c r="B93" s="32"/>
      <c r="C93" s="32"/>
      <c r="D93" s="33"/>
      <c r="E93" s="32"/>
      <c r="F93" s="32"/>
      <c r="G93" s="33"/>
      <c r="H93" s="32"/>
      <c r="I93" s="32"/>
      <c r="J93" s="66"/>
    </row>
    <row r="94" spans="1:10" ht="15.75">
      <c r="A94" s="99" t="s">
        <v>20</v>
      </c>
      <c r="B94" s="76"/>
      <c r="C94" s="37"/>
      <c r="D94" s="37"/>
      <c r="E94" s="37"/>
      <c r="F94" s="67"/>
      <c r="G94" s="37"/>
      <c r="H94" s="37"/>
      <c r="I94" s="37"/>
      <c r="J94" s="68"/>
    </row>
    <row r="95" spans="1:16" ht="15">
      <c r="A95" s="16" t="s">
        <v>135</v>
      </c>
      <c r="B95" s="11">
        <v>188</v>
      </c>
      <c r="C95" s="11">
        <v>24</v>
      </c>
      <c r="D95" s="17">
        <f aca="true" t="shared" si="44" ref="D95:D100">SUM(B95:C95)</f>
        <v>212</v>
      </c>
      <c r="E95" s="22">
        <v>130</v>
      </c>
      <c r="F95" s="11">
        <v>8</v>
      </c>
      <c r="G95" s="17">
        <f aca="true" t="shared" si="45" ref="G95:G100">SUM(E95:F95)</f>
        <v>138</v>
      </c>
      <c r="H95" s="11">
        <f aca="true" t="shared" si="46" ref="H95:I100">B95+E95</f>
        <v>318</v>
      </c>
      <c r="I95" s="11">
        <f t="shared" si="46"/>
        <v>32</v>
      </c>
      <c r="J95" s="17">
        <f aca="true" t="shared" si="47" ref="J95:J100">SUM(H95:I95)</f>
        <v>350</v>
      </c>
      <c r="K95" s="24"/>
      <c r="L95" s="24"/>
      <c r="M95" s="24"/>
      <c r="N95" s="24"/>
      <c r="O95" s="24"/>
      <c r="P95" s="24"/>
    </row>
    <row r="96" spans="1:16" ht="15">
      <c r="A96" s="16" t="s">
        <v>136</v>
      </c>
      <c r="B96" s="11">
        <v>489</v>
      </c>
      <c r="C96" s="11">
        <v>31</v>
      </c>
      <c r="D96" s="17">
        <f t="shared" si="44"/>
        <v>520</v>
      </c>
      <c r="E96" s="22">
        <v>409</v>
      </c>
      <c r="F96" s="11">
        <v>15</v>
      </c>
      <c r="G96" s="17">
        <f t="shared" si="45"/>
        <v>424</v>
      </c>
      <c r="H96" s="11">
        <f t="shared" si="46"/>
        <v>898</v>
      </c>
      <c r="I96" s="11">
        <f t="shared" si="46"/>
        <v>46</v>
      </c>
      <c r="J96" s="17">
        <f t="shared" si="47"/>
        <v>944</v>
      </c>
      <c r="K96" s="24"/>
      <c r="L96" s="24"/>
      <c r="M96" s="24"/>
      <c r="N96" s="24"/>
      <c r="O96" s="24"/>
      <c r="P96" s="24"/>
    </row>
    <row r="97" spans="1:16" ht="15">
      <c r="A97" s="16" t="s">
        <v>137</v>
      </c>
      <c r="B97" s="11">
        <v>686</v>
      </c>
      <c r="C97" s="11">
        <v>19</v>
      </c>
      <c r="D97" s="17">
        <f t="shared" si="44"/>
        <v>705</v>
      </c>
      <c r="E97" s="22">
        <v>549</v>
      </c>
      <c r="F97" s="11">
        <v>9</v>
      </c>
      <c r="G97" s="17">
        <f t="shared" si="45"/>
        <v>558</v>
      </c>
      <c r="H97" s="11">
        <f t="shared" si="46"/>
        <v>1235</v>
      </c>
      <c r="I97" s="11">
        <f t="shared" si="46"/>
        <v>28</v>
      </c>
      <c r="J97" s="17">
        <f t="shared" si="47"/>
        <v>1263</v>
      </c>
      <c r="K97" s="24"/>
      <c r="L97" s="24"/>
      <c r="M97" s="24"/>
      <c r="N97" s="24"/>
      <c r="O97" s="24"/>
      <c r="P97" s="24"/>
    </row>
    <row r="98" spans="1:16" ht="15">
      <c r="A98" s="16" t="s">
        <v>138</v>
      </c>
      <c r="B98" s="11">
        <v>540</v>
      </c>
      <c r="C98" s="11">
        <v>19</v>
      </c>
      <c r="D98" s="17">
        <f t="shared" si="44"/>
        <v>559</v>
      </c>
      <c r="E98" s="22">
        <v>373</v>
      </c>
      <c r="F98" s="11">
        <v>3</v>
      </c>
      <c r="G98" s="17">
        <f t="shared" si="45"/>
        <v>376</v>
      </c>
      <c r="H98" s="11">
        <f t="shared" si="46"/>
        <v>913</v>
      </c>
      <c r="I98" s="11">
        <f t="shared" si="46"/>
        <v>22</v>
      </c>
      <c r="J98" s="17">
        <f t="shared" si="47"/>
        <v>935</v>
      </c>
      <c r="K98" s="24"/>
      <c r="L98" s="24"/>
      <c r="M98" s="24"/>
      <c r="N98" s="24"/>
      <c r="O98" s="24"/>
      <c r="P98" s="24"/>
    </row>
    <row r="99" spans="1:10" ht="15">
      <c r="A99" s="16" t="s">
        <v>139</v>
      </c>
      <c r="B99" s="11">
        <v>237</v>
      </c>
      <c r="C99" s="11">
        <v>6</v>
      </c>
      <c r="D99" s="17">
        <f t="shared" si="44"/>
        <v>243</v>
      </c>
      <c r="E99" s="22">
        <v>156</v>
      </c>
      <c r="F99" s="11">
        <v>2</v>
      </c>
      <c r="G99" s="17">
        <f t="shared" si="45"/>
        <v>158</v>
      </c>
      <c r="H99" s="11">
        <f t="shared" si="46"/>
        <v>393</v>
      </c>
      <c r="I99" s="11">
        <f t="shared" si="46"/>
        <v>8</v>
      </c>
      <c r="J99" s="17">
        <f t="shared" si="47"/>
        <v>401</v>
      </c>
    </row>
    <row r="100" spans="1:19" ht="15">
      <c r="A100" s="16" t="s">
        <v>125</v>
      </c>
      <c r="B100" s="11">
        <v>32</v>
      </c>
      <c r="C100" s="11">
        <v>1</v>
      </c>
      <c r="D100" s="17">
        <f t="shared" si="44"/>
        <v>33</v>
      </c>
      <c r="E100" s="22">
        <v>36</v>
      </c>
      <c r="F100" s="11">
        <v>0</v>
      </c>
      <c r="G100" s="17">
        <f t="shared" si="45"/>
        <v>36</v>
      </c>
      <c r="H100" s="11">
        <f t="shared" si="46"/>
        <v>68</v>
      </c>
      <c r="I100" s="11">
        <f t="shared" si="46"/>
        <v>1</v>
      </c>
      <c r="J100" s="17">
        <f t="shared" si="47"/>
        <v>69</v>
      </c>
      <c r="K100" s="24"/>
      <c r="L100" s="24"/>
      <c r="M100" s="24"/>
      <c r="N100" s="24"/>
      <c r="O100" s="24"/>
      <c r="P100" s="24"/>
      <c r="Q100" s="24"/>
      <c r="R100" s="24"/>
      <c r="S100" s="24"/>
    </row>
    <row r="101" spans="1:19" ht="15.75">
      <c r="A101" s="34" t="s">
        <v>23</v>
      </c>
      <c r="B101" s="28">
        <f aca="true" t="shared" si="48" ref="B101:J101">SUM(B95:B100)</f>
        <v>2172</v>
      </c>
      <c r="C101" s="28">
        <f t="shared" si="48"/>
        <v>100</v>
      </c>
      <c r="D101" s="28">
        <f t="shared" si="48"/>
        <v>2272</v>
      </c>
      <c r="E101" s="28">
        <f t="shared" si="48"/>
        <v>1653</v>
      </c>
      <c r="F101" s="28">
        <f t="shared" si="48"/>
        <v>37</v>
      </c>
      <c r="G101" s="28">
        <f t="shared" si="48"/>
        <v>1690</v>
      </c>
      <c r="H101" s="28">
        <f t="shared" si="48"/>
        <v>3825</v>
      </c>
      <c r="I101" s="28">
        <f t="shared" si="48"/>
        <v>137</v>
      </c>
      <c r="J101" s="29">
        <f t="shared" si="48"/>
        <v>3962</v>
      </c>
      <c r="K101" s="24"/>
      <c r="L101" s="24"/>
      <c r="M101" s="24"/>
      <c r="N101" s="24"/>
      <c r="O101" s="24"/>
      <c r="P101" s="24"/>
      <c r="Q101" s="24"/>
      <c r="R101" s="24"/>
      <c r="S101" s="24"/>
    </row>
    <row r="102" spans="1:19" ht="15">
      <c r="A102" s="12"/>
      <c r="B102" s="13"/>
      <c r="C102" s="13"/>
      <c r="D102" s="13"/>
      <c r="E102" s="13"/>
      <c r="F102" s="13"/>
      <c r="G102" s="13"/>
      <c r="H102" s="13"/>
      <c r="I102" s="13"/>
      <c r="J102" s="69"/>
      <c r="K102" s="24"/>
      <c r="L102" s="24"/>
      <c r="M102" s="24"/>
      <c r="N102" s="24"/>
      <c r="O102" s="24"/>
      <c r="P102" s="24"/>
      <c r="Q102" s="24"/>
      <c r="R102" s="24"/>
      <c r="S102" s="24"/>
    </row>
    <row r="103" spans="1:19" ht="15.75">
      <c r="A103" s="100" t="s">
        <v>21</v>
      </c>
      <c r="B103" s="76"/>
      <c r="C103" s="70"/>
      <c r="D103" s="70"/>
      <c r="E103" s="70"/>
      <c r="F103" s="71"/>
      <c r="G103" s="70"/>
      <c r="H103" s="70"/>
      <c r="I103" s="70"/>
      <c r="J103" s="72"/>
      <c r="K103" s="24"/>
      <c r="L103" s="24"/>
      <c r="M103" s="24"/>
      <c r="N103" s="24"/>
      <c r="O103" s="24"/>
      <c r="P103" s="24"/>
      <c r="Q103" s="24"/>
      <c r="R103" s="24"/>
      <c r="S103" s="24"/>
    </row>
    <row r="104" spans="1:10" ht="15">
      <c r="A104" s="16" t="s">
        <v>135</v>
      </c>
      <c r="B104" s="11">
        <v>707</v>
      </c>
      <c r="C104" s="11">
        <v>313</v>
      </c>
      <c r="D104" s="17">
        <f aca="true" t="shared" si="49" ref="D104:D109">SUM(B104:C104)</f>
        <v>1020</v>
      </c>
      <c r="E104" s="22">
        <v>561</v>
      </c>
      <c r="F104" s="11">
        <v>202</v>
      </c>
      <c r="G104" s="17">
        <f aca="true" t="shared" si="50" ref="G104:G109">SUM(E104:F104)</f>
        <v>763</v>
      </c>
      <c r="H104" s="11">
        <f aca="true" t="shared" si="51" ref="H104:I109">B104+E104</f>
        <v>1268</v>
      </c>
      <c r="I104" s="11">
        <f t="shared" si="51"/>
        <v>515</v>
      </c>
      <c r="J104" s="17">
        <f aca="true" t="shared" si="52" ref="J104:J109">SUM(H104:I104)</f>
        <v>1783</v>
      </c>
    </row>
    <row r="105" spans="1:10" ht="15">
      <c r="A105" s="16" t="s">
        <v>136</v>
      </c>
      <c r="B105" s="11">
        <v>1477</v>
      </c>
      <c r="C105" s="11">
        <v>634</v>
      </c>
      <c r="D105" s="17">
        <f t="shared" si="49"/>
        <v>2111</v>
      </c>
      <c r="E105" s="22">
        <v>1366</v>
      </c>
      <c r="F105" s="11">
        <v>360</v>
      </c>
      <c r="G105" s="17">
        <f t="shared" si="50"/>
        <v>1726</v>
      </c>
      <c r="H105" s="11">
        <f t="shared" si="51"/>
        <v>2843</v>
      </c>
      <c r="I105" s="11">
        <f t="shared" si="51"/>
        <v>994</v>
      </c>
      <c r="J105" s="17">
        <f t="shared" si="52"/>
        <v>3837</v>
      </c>
    </row>
    <row r="106" spans="1:10" ht="15">
      <c r="A106" s="16" t="s">
        <v>137</v>
      </c>
      <c r="B106" s="11">
        <v>1852</v>
      </c>
      <c r="C106" s="11">
        <v>628</v>
      </c>
      <c r="D106" s="17">
        <f t="shared" si="49"/>
        <v>2480</v>
      </c>
      <c r="E106" s="22">
        <v>1377</v>
      </c>
      <c r="F106" s="11">
        <v>254</v>
      </c>
      <c r="G106" s="17">
        <f t="shared" si="50"/>
        <v>1631</v>
      </c>
      <c r="H106" s="11">
        <f t="shared" si="51"/>
        <v>3229</v>
      </c>
      <c r="I106" s="11">
        <f t="shared" si="51"/>
        <v>882</v>
      </c>
      <c r="J106" s="17">
        <f t="shared" si="52"/>
        <v>4111</v>
      </c>
    </row>
    <row r="107" spans="1:10" ht="15">
      <c r="A107" s="16" t="s">
        <v>138</v>
      </c>
      <c r="B107" s="11">
        <v>1444</v>
      </c>
      <c r="C107" s="11">
        <v>394</v>
      </c>
      <c r="D107" s="17">
        <f t="shared" si="49"/>
        <v>1838</v>
      </c>
      <c r="E107" s="22">
        <v>874</v>
      </c>
      <c r="F107" s="11">
        <v>126</v>
      </c>
      <c r="G107" s="17">
        <f t="shared" si="50"/>
        <v>1000</v>
      </c>
      <c r="H107" s="11">
        <f t="shared" si="51"/>
        <v>2318</v>
      </c>
      <c r="I107" s="11">
        <f t="shared" si="51"/>
        <v>520</v>
      </c>
      <c r="J107" s="17">
        <f t="shared" si="52"/>
        <v>2838</v>
      </c>
    </row>
    <row r="108" spans="1:10" ht="15">
      <c r="A108" s="16" t="s">
        <v>139</v>
      </c>
      <c r="B108" s="11">
        <v>574</v>
      </c>
      <c r="C108" s="11">
        <v>127</v>
      </c>
      <c r="D108" s="17">
        <f t="shared" si="49"/>
        <v>701</v>
      </c>
      <c r="E108" s="22">
        <v>329</v>
      </c>
      <c r="F108" s="11">
        <v>32</v>
      </c>
      <c r="G108" s="17">
        <f t="shared" si="50"/>
        <v>361</v>
      </c>
      <c r="H108" s="11">
        <f t="shared" si="51"/>
        <v>903</v>
      </c>
      <c r="I108" s="11">
        <f t="shared" si="51"/>
        <v>159</v>
      </c>
      <c r="J108" s="17">
        <f t="shared" si="52"/>
        <v>1062</v>
      </c>
    </row>
    <row r="109" spans="1:10" ht="15">
      <c r="A109" s="16" t="s">
        <v>125</v>
      </c>
      <c r="B109" s="11">
        <v>66</v>
      </c>
      <c r="C109" s="11">
        <v>6</v>
      </c>
      <c r="D109" s="17">
        <f t="shared" si="49"/>
        <v>72</v>
      </c>
      <c r="E109" s="22">
        <v>58</v>
      </c>
      <c r="F109" s="11">
        <v>2</v>
      </c>
      <c r="G109" s="17">
        <f t="shared" si="50"/>
        <v>60</v>
      </c>
      <c r="H109" s="11">
        <f t="shared" si="51"/>
        <v>124</v>
      </c>
      <c r="I109" s="11">
        <f t="shared" si="51"/>
        <v>8</v>
      </c>
      <c r="J109" s="17">
        <f t="shared" si="52"/>
        <v>132</v>
      </c>
    </row>
    <row r="110" spans="1:10" ht="15.75">
      <c r="A110" s="34" t="s">
        <v>23</v>
      </c>
      <c r="B110" s="28">
        <f aca="true" t="shared" si="53" ref="B110:J110">SUM(B104:B109)</f>
        <v>6120</v>
      </c>
      <c r="C110" s="28">
        <f t="shared" si="53"/>
        <v>2102</v>
      </c>
      <c r="D110" s="28">
        <f t="shared" si="53"/>
        <v>8222</v>
      </c>
      <c r="E110" s="28">
        <f t="shared" si="53"/>
        <v>4565</v>
      </c>
      <c r="F110" s="28">
        <f t="shared" si="53"/>
        <v>976</v>
      </c>
      <c r="G110" s="28">
        <f t="shared" si="53"/>
        <v>5541</v>
      </c>
      <c r="H110" s="28">
        <f t="shared" si="53"/>
        <v>10685</v>
      </c>
      <c r="I110" s="28">
        <f t="shared" si="53"/>
        <v>3078</v>
      </c>
      <c r="J110" s="29">
        <f t="shared" si="53"/>
        <v>13763</v>
      </c>
    </row>
    <row r="111" spans="1:10" ht="15">
      <c r="A111" s="10"/>
      <c r="B111" s="10"/>
      <c r="C111" s="10"/>
      <c r="D111" s="10"/>
      <c r="E111" s="10"/>
      <c r="F111" s="10"/>
      <c r="G111" s="10"/>
      <c r="H111" s="10"/>
      <c r="I111" s="10"/>
      <c r="J111" s="38"/>
    </row>
    <row r="112" spans="1:10" ht="15.75">
      <c r="A112" s="100" t="s">
        <v>22</v>
      </c>
      <c r="B112" s="76"/>
      <c r="C112" s="70"/>
      <c r="D112" s="70"/>
      <c r="E112" s="70"/>
      <c r="F112" s="71"/>
      <c r="G112" s="70"/>
      <c r="H112" s="70"/>
      <c r="I112" s="70"/>
      <c r="J112" s="72"/>
    </row>
    <row r="113" spans="1:10" ht="15">
      <c r="A113" s="16" t="s">
        <v>135</v>
      </c>
      <c r="B113" s="11">
        <v>3307</v>
      </c>
      <c r="C113" s="11">
        <v>1815</v>
      </c>
      <c r="D113" s="17">
        <f aca="true" t="shared" si="54" ref="D113:D118">SUM(B113:C113)</f>
        <v>5122</v>
      </c>
      <c r="E113" s="22">
        <v>2367</v>
      </c>
      <c r="F113" s="11">
        <v>1078</v>
      </c>
      <c r="G113" s="17">
        <f aca="true" t="shared" si="55" ref="G113:G118">SUM(E113:F113)</f>
        <v>3445</v>
      </c>
      <c r="H113" s="11">
        <f aca="true" t="shared" si="56" ref="H113:I118">B113+E113</f>
        <v>5674</v>
      </c>
      <c r="I113" s="11">
        <f t="shared" si="56"/>
        <v>2893</v>
      </c>
      <c r="J113" s="17">
        <f aca="true" t="shared" si="57" ref="J113:J118">SUM(H113:I113)</f>
        <v>8567</v>
      </c>
    </row>
    <row r="114" spans="1:10" ht="15">
      <c r="A114" s="16" t="s">
        <v>136</v>
      </c>
      <c r="B114" s="11">
        <v>7986</v>
      </c>
      <c r="C114" s="11">
        <v>3870</v>
      </c>
      <c r="D114" s="17">
        <f t="shared" si="54"/>
        <v>11856</v>
      </c>
      <c r="E114" s="22">
        <v>6897</v>
      </c>
      <c r="F114" s="11">
        <v>3105</v>
      </c>
      <c r="G114" s="17">
        <f t="shared" si="55"/>
        <v>10002</v>
      </c>
      <c r="H114" s="11">
        <f t="shared" si="56"/>
        <v>14883</v>
      </c>
      <c r="I114" s="11">
        <f t="shared" si="56"/>
        <v>6975</v>
      </c>
      <c r="J114" s="17">
        <f t="shared" si="57"/>
        <v>21858</v>
      </c>
    </row>
    <row r="115" spans="1:10" ht="15">
      <c r="A115" s="16" t="s">
        <v>137</v>
      </c>
      <c r="B115" s="11">
        <v>9010</v>
      </c>
      <c r="C115" s="11">
        <v>4320</v>
      </c>
      <c r="D115" s="17">
        <f t="shared" si="54"/>
        <v>13330</v>
      </c>
      <c r="E115" s="22">
        <v>7745</v>
      </c>
      <c r="F115" s="11">
        <v>3312</v>
      </c>
      <c r="G115" s="17">
        <f t="shared" si="55"/>
        <v>11057</v>
      </c>
      <c r="H115" s="11">
        <f t="shared" si="56"/>
        <v>16755</v>
      </c>
      <c r="I115" s="11">
        <f t="shared" si="56"/>
        <v>7632</v>
      </c>
      <c r="J115" s="17">
        <f t="shared" si="57"/>
        <v>24387</v>
      </c>
    </row>
    <row r="116" spans="1:10" ht="15">
      <c r="A116" s="16" t="s">
        <v>138</v>
      </c>
      <c r="B116" s="11">
        <v>6672</v>
      </c>
      <c r="C116" s="11">
        <v>3047</v>
      </c>
      <c r="D116" s="17">
        <f t="shared" si="54"/>
        <v>9719</v>
      </c>
      <c r="E116" s="22">
        <v>5584</v>
      </c>
      <c r="F116" s="11">
        <v>1980</v>
      </c>
      <c r="G116" s="17">
        <f t="shared" si="55"/>
        <v>7564</v>
      </c>
      <c r="H116" s="11">
        <f t="shared" si="56"/>
        <v>12256</v>
      </c>
      <c r="I116" s="11">
        <f t="shared" si="56"/>
        <v>5027</v>
      </c>
      <c r="J116" s="17">
        <f t="shared" si="57"/>
        <v>17283</v>
      </c>
    </row>
    <row r="117" spans="1:10" ht="15">
      <c r="A117" s="16" t="s">
        <v>139</v>
      </c>
      <c r="B117" s="11">
        <v>2671</v>
      </c>
      <c r="C117" s="11">
        <v>914</v>
      </c>
      <c r="D117" s="17">
        <f t="shared" si="54"/>
        <v>3585</v>
      </c>
      <c r="E117" s="22">
        <v>1791</v>
      </c>
      <c r="F117" s="11">
        <v>456</v>
      </c>
      <c r="G117" s="17">
        <f t="shared" si="55"/>
        <v>2247</v>
      </c>
      <c r="H117" s="11">
        <f t="shared" si="56"/>
        <v>4462</v>
      </c>
      <c r="I117" s="11">
        <f t="shared" si="56"/>
        <v>1370</v>
      </c>
      <c r="J117" s="17">
        <f t="shared" si="57"/>
        <v>5832</v>
      </c>
    </row>
    <row r="118" spans="1:10" ht="15">
      <c r="A118" s="16" t="s">
        <v>125</v>
      </c>
      <c r="B118" s="11">
        <v>434</v>
      </c>
      <c r="C118" s="11">
        <v>76</v>
      </c>
      <c r="D118" s="17">
        <f t="shared" si="54"/>
        <v>510</v>
      </c>
      <c r="E118" s="22">
        <v>224</v>
      </c>
      <c r="F118" s="11">
        <v>24</v>
      </c>
      <c r="G118" s="17">
        <f t="shared" si="55"/>
        <v>248</v>
      </c>
      <c r="H118" s="11">
        <f t="shared" si="56"/>
        <v>658</v>
      </c>
      <c r="I118" s="11">
        <f t="shared" si="56"/>
        <v>100</v>
      </c>
      <c r="J118" s="17">
        <f t="shared" si="57"/>
        <v>758</v>
      </c>
    </row>
    <row r="119" spans="1:10" ht="15.75">
      <c r="A119" s="34" t="s">
        <v>23</v>
      </c>
      <c r="B119" s="28">
        <f aca="true" t="shared" si="58" ref="B119:J119">SUM(B113:B118)</f>
        <v>30080</v>
      </c>
      <c r="C119" s="28">
        <f t="shared" si="58"/>
        <v>14042</v>
      </c>
      <c r="D119" s="28">
        <f t="shared" si="58"/>
        <v>44122</v>
      </c>
      <c r="E119" s="28">
        <f t="shared" si="58"/>
        <v>24608</v>
      </c>
      <c r="F119" s="28">
        <f t="shared" si="58"/>
        <v>9955</v>
      </c>
      <c r="G119" s="28">
        <f t="shared" si="58"/>
        <v>34563</v>
      </c>
      <c r="H119" s="28">
        <f t="shared" si="58"/>
        <v>54688</v>
      </c>
      <c r="I119" s="28">
        <f t="shared" si="58"/>
        <v>23997</v>
      </c>
      <c r="J119" s="29">
        <f t="shared" si="58"/>
        <v>78685</v>
      </c>
    </row>
    <row r="120" spans="1:10" ht="15">
      <c r="A120" s="10"/>
      <c r="B120" s="10"/>
      <c r="C120" s="10"/>
      <c r="D120" s="10"/>
      <c r="E120" s="10"/>
      <c r="F120" s="10"/>
      <c r="G120" s="10"/>
      <c r="H120" s="10"/>
      <c r="I120" s="10"/>
      <c r="J120" s="38"/>
    </row>
    <row r="121" spans="1:10" ht="15.75">
      <c r="A121" s="100" t="s">
        <v>24</v>
      </c>
      <c r="B121" s="76"/>
      <c r="C121" s="70"/>
      <c r="D121" s="70"/>
      <c r="E121" s="70"/>
      <c r="F121" s="71"/>
      <c r="G121" s="70"/>
      <c r="H121" s="70"/>
      <c r="I121" s="70"/>
      <c r="J121" s="72"/>
    </row>
    <row r="122" spans="1:10" ht="15">
      <c r="A122" s="16" t="s">
        <v>135</v>
      </c>
      <c r="B122" s="11">
        <f aca="true" t="shared" si="59" ref="B122:F127">B95+B104+B113</f>
        <v>4202</v>
      </c>
      <c r="C122" s="11">
        <f t="shared" si="59"/>
        <v>2152</v>
      </c>
      <c r="D122" s="11">
        <f t="shared" si="59"/>
        <v>6354</v>
      </c>
      <c r="E122" s="22">
        <f t="shared" si="59"/>
        <v>3058</v>
      </c>
      <c r="F122" s="11">
        <f t="shared" si="59"/>
        <v>1288</v>
      </c>
      <c r="G122" s="17">
        <f aca="true" t="shared" si="60" ref="G122:G127">SUM(E122:F122)</f>
        <v>4346</v>
      </c>
      <c r="H122" s="11">
        <f aca="true" t="shared" si="61" ref="H122:I127">B122+E122</f>
        <v>7260</v>
      </c>
      <c r="I122" s="11">
        <f t="shared" si="61"/>
        <v>3440</v>
      </c>
      <c r="J122" s="17">
        <f aca="true" t="shared" si="62" ref="J122:J127">SUM(H122:I122)</f>
        <v>10700</v>
      </c>
    </row>
    <row r="123" spans="1:10" ht="15">
      <c r="A123" s="16" t="s">
        <v>136</v>
      </c>
      <c r="B123" s="11">
        <f t="shared" si="59"/>
        <v>9952</v>
      </c>
      <c r="C123" s="11">
        <f t="shared" si="59"/>
        <v>4535</v>
      </c>
      <c r="D123" s="11">
        <f t="shared" si="59"/>
        <v>14487</v>
      </c>
      <c r="E123" s="22">
        <f t="shared" si="59"/>
        <v>8672</v>
      </c>
      <c r="F123" s="11">
        <f t="shared" si="59"/>
        <v>3480</v>
      </c>
      <c r="G123" s="17">
        <f t="shared" si="60"/>
        <v>12152</v>
      </c>
      <c r="H123" s="11">
        <f t="shared" si="61"/>
        <v>18624</v>
      </c>
      <c r="I123" s="11">
        <f t="shared" si="61"/>
        <v>8015</v>
      </c>
      <c r="J123" s="17">
        <f t="shared" si="62"/>
        <v>26639</v>
      </c>
    </row>
    <row r="124" spans="1:10" ht="15">
      <c r="A124" s="16" t="s">
        <v>137</v>
      </c>
      <c r="B124" s="11">
        <f t="shared" si="59"/>
        <v>11548</v>
      </c>
      <c r="C124" s="11">
        <f t="shared" si="59"/>
        <v>4967</v>
      </c>
      <c r="D124" s="11">
        <f t="shared" si="59"/>
        <v>16515</v>
      </c>
      <c r="E124" s="22">
        <f t="shared" si="59"/>
        <v>9671</v>
      </c>
      <c r="F124" s="11">
        <f t="shared" si="59"/>
        <v>3575</v>
      </c>
      <c r="G124" s="17">
        <f t="shared" si="60"/>
        <v>13246</v>
      </c>
      <c r="H124" s="11">
        <f t="shared" si="61"/>
        <v>21219</v>
      </c>
      <c r="I124" s="11">
        <f t="shared" si="61"/>
        <v>8542</v>
      </c>
      <c r="J124" s="17">
        <f t="shared" si="62"/>
        <v>29761</v>
      </c>
    </row>
    <row r="125" spans="1:10" ht="15">
      <c r="A125" s="16" t="s">
        <v>138</v>
      </c>
      <c r="B125" s="11">
        <f t="shared" si="59"/>
        <v>8656</v>
      </c>
      <c r="C125" s="11">
        <f t="shared" si="59"/>
        <v>3460</v>
      </c>
      <c r="D125" s="11">
        <f t="shared" si="59"/>
        <v>12116</v>
      </c>
      <c r="E125" s="22">
        <f t="shared" si="59"/>
        <v>6831</v>
      </c>
      <c r="F125" s="11">
        <f t="shared" si="59"/>
        <v>2109</v>
      </c>
      <c r="G125" s="17">
        <f t="shared" si="60"/>
        <v>8940</v>
      </c>
      <c r="H125" s="11">
        <f t="shared" si="61"/>
        <v>15487</v>
      </c>
      <c r="I125" s="11">
        <f t="shared" si="61"/>
        <v>5569</v>
      </c>
      <c r="J125" s="17">
        <f t="shared" si="62"/>
        <v>21056</v>
      </c>
    </row>
    <row r="126" spans="1:10" ht="15">
      <c r="A126" s="16" t="s">
        <v>139</v>
      </c>
      <c r="B126" s="11">
        <f t="shared" si="59"/>
        <v>3482</v>
      </c>
      <c r="C126" s="11">
        <f t="shared" si="59"/>
        <v>1047</v>
      </c>
      <c r="D126" s="11">
        <f t="shared" si="59"/>
        <v>4529</v>
      </c>
      <c r="E126" s="22">
        <f t="shared" si="59"/>
        <v>2276</v>
      </c>
      <c r="F126" s="11">
        <f t="shared" si="59"/>
        <v>490</v>
      </c>
      <c r="G126" s="17">
        <f t="shared" si="60"/>
        <v>2766</v>
      </c>
      <c r="H126" s="11">
        <f t="shared" si="61"/>
        <v>5758</v>
      </c>
      <c r="I126" s="11">
        <f t="shared" si="61"/>
        <v>1537</v>
      </c>
      <c r="J126" s="17">
        <f t="shared" si="62"/>
        <v>7295</v>
      </c>
    </row>
    <row r="127" spans="1:10" ht="15">
      <c r="A127" s="16" t="s">
        <v>125</v>
      </c>
      <c r="B127" s="11">
        <f t="shared" si="59"/>
        <v>532</v>
      </c>
      <c r="C127" s="11">
        <f t="shared" si="59"/>
        <v>83</v>
      </c>
      <c r="D127" s="11">
        <f t="shared" si="59"/>
        <v>615</v>
      </c>
      <c r="E127" s="22">
        <f t="shared" si="59"/>
        <v>318</v>
      </c>
      <c r="F127" s="11">
        <f t="shared" si="59"/>
        <v>26</v>
      </c>
      <c r="G127" s="17">
        <f t="shared" si="60"/>
        <v>344</v>
      </c>
      <c r="H127" s="11">
        <f t="shared" si="61"/>
        <v>850</v>
      </c>
      <c r="I127" s="11">
        <f t="shared" si="61"/>
        <v>109</v>
      </c>
      <c r="J127" s="17">
        <f t="shared" si="62"/>
        <v>959</v>
      </c>
    </row>
    <row r="128" spans="1:10" ht="15.75">
      <c r="A128" s="18" t="s">
        <v>23</v>
      </c>
      <c r="B128" s="19">
        <f aca="true" t="shared" si="63" ref="B128:J128">B101+B110+B119</f>
        <v>38372</v>
      </c>
      <c r="C128" s="19">
        <f t="shared" si="63"/>
        <v>16244</v>
      </c>
      <c r="D128" s="19">
        <f>D101+D110+D119</f>
        <v>54616</v>
      </c>
      <c r="E128" s="23">
        <f t="shared" si="63"/>
        <v>30826</v>
      </c>
      <c r="F128" s="19">
        <f t="shared" si="63"/>
        <v>10968</v>
      </c>
      <c r="G128" s="20">
        <f t="shared" si="63"/>
        <v>41794</v>
      </c>
      <c r="H128" s="19">
        <f t="shared" si="63"/>
        <v>69198</v>
      </c>
      <c r="I128" s="19">
        <f t="shared" si="63"/>
        <v>27212</v>
      </c>
      <c r="J128" s="20">
        <f t="shared" si="63"/>
        <v>96410</v>
      </c>
    </row>
    <row r="130" ht="15">
      <c r="A130" s="14" t="s">
        <v>116</v>
      </c>
    </row>
  </sheetData>
  <sheetProtection/>
  <mergeCells count="13">
    <mergeCell ref="B7:D7"/>
    <mergeCell ref="E7:G7"/>
    <mergeCell ref="H7:J7"/>
    <mergeCell ref="A3:J3"/>
    <mergeCell ref="A49:A50"/>
    <mergeCell ref="B49:D49"/>
    <mergeCell ref="E49:G49"/>
    <mergeCell ref="H49:J49"/>
    <mergeCell ref="A91:A92"/>
    <mergeCell ref="B91:D91"/>
    <mergeCell ref="E91:G91"/>
    <mergeCell ref="H91:J91"/>
    <mergeCell ref="A7:A8"/>
  </mergeCells>
  <printOptions horizontalCentered="1"/>
  <pageMargins left="0.15748031496062992" right="0" top="0.7874015748031497" bottom="0.7874015748031497" header="0" footer="0"/>
  <pageSetup fitToHeight="2" horizontalDpi="600" verticalDpi="600" orientation="portrait" paperSize="9" scale="84" r:id="rId1"/>
  <headerFooter>
    <oddFooter>&amp;LISEE - Document édité le &amp;D</oddFooter>
  </headerFooter>
  <rowBreaks count="1" manualBreakCount="1">
    <brk id="69" max="255" man="1"/>
  </rowBreaks>
  <ignoredErrors>
    <ignoredError sqref="D38:D4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3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8" sqref="A8"/>
    </sheetView>
  </sheetViews>
  <sheetFormatPr defaultColWidth="11.00390625" defaultRowHeight="12"/>
  <cols>
    <col min="1" max="1" width="41.125" style="1" customWidth="1"/>
    <col min="2" max="2" width="16.375" style="1" bestFit="1" customWidth="1"/>
    <col min="3" max="3" width="21.25390625" style="1" bestFit="1" customWidth="1"/>
    <col min="4" max="4" width="16.00390625" style="1" customWidth="1"/>
    <col min="5" max="5" width="16.375" style="1" bestFit="1" customWidth="1"/>
    <col min="6" max="6" width="21.25390625" style="1" bestFit="1" customWidth="1"/>
    <col min="7" max="7" width="45.125" style="1" bestFit="1" customWidth="1"/>
    <col min="8" max="8" width="16.375" style="1" bestFit="1" customWidth="1"/>
    <col min="9" max="9" width="21.25390625" style="1" bestFit="1" customWidth="1"/>
    <col min="10" max="10" width="15.00390625" style="1" customWidth="1"/>
    <col min="11" max="11" width="11.375" style="1" customWidth="1"/>
    <col min="12" max="12" width="12.75390625" style="1" customWidth="1"/>
    <col min="13" max="13" width="9.375" style="1" customWidth="1"/>
    <col min="14" max="14" width="13.375" style="1" customWidth="1"/>
    <col min="15" max="15" width="11.125" style="1" customWidth="1"/>
    <col min="16" max="16" width="8.375" style="1" customWidth="1"/>
    <col min="17" max="17" width="11.875" style="1" customWidth="1"/>
    <col min="18" max="18" width="12.125" style="1" customWidth="1"/>
    <col min="19" max="19" width="8.375" style="1" customWidth="1"/>
    <col min="20" max="20" width="6.00390625" style="1" bestFit="1" customWidth="1"/>
    <col min="21" max="21" width="6.875" style="1" bestFit="1" customWidth="1"/>
    <col min="22" max="24" width="5.00390625" style="1" bestFit="1" customWidth="1"/>
    <col min="25" max="26" width="6.00390625" style="1" bestFit="1" customWidth="1"/>
    <col min="27" max="27" width="5.00390625" style="1" bestFit="1" customWidth="1"/>
    <col min="28" max="29" width="6.00390625" style="1" bestFit="1" customWidth="1"/>
    <col min="30" max="30" width="6.875" style="1" bestFit="1" customWidth="1"/>
    <col min="31" max="16384" width="11.375" style="1" customWidth="1"/>
  </cols>
  <sheetData>
    <row r="2" spans="1:11" ht="40.5" customHeight="1">
      <c r="A2" s="139" t="s">
        <v>154</v>
      </c>
      <c r="B2" s="140"/>
      <c r="C2" s="140"/>
      <c r="D2" s="140"/>
      <c r="E2" s="141"/>
      <c r="F2" s="5"/>
      <c r="G2" s="5"/>
      <c r="H2" s="5"/>
      <c r="I2" s="5"/>
      <c r="J2" s="5"/>
      <c r="K2" s="5"/>
    </row>
    <row r="3" spans="1:10" ht="16.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9.5" customHeight="1">
      <c r="A4" s="8" t="s">
        <v>157</v>
      </c>
      <c r="B4" s="5"/>
      <c r="C4" s="5"/>
      <c r="D4" s="5"/>
      <c r="E4" s="5"/>
      <c r="F4" s="5"/>
      <c r="G4" s="5"/>
      <c r="H4" s="5"/>
      <c r="I4" s="5"/>
      <c r="J4" s="5"/>
    </row>
    <row r="5" ht="15">
      <c r="A5" s="114" t="s">
        <v>158</v>
      </c>
    </row>
    <row r="6" spans="2:11" ht="15.75">
      <c r="B6" s="138" t="s">
        <v>155</v>
      </c>
      <c r="C6" s="138"/>
      <c r="D6" s="138"/>
      <c r="E6" s="138"/>
      <c r="G6" s="131"/>
      <c r="H6" s="138" t="s">
        <v>155</v>
      </c>
      <c r="I6" s="138"/>
      <c r="J6" s="138"/>
      <c r="K6" s="138"/>
    </row>
    <row r="7" spans="1:11" ht="61.5" customHeight="1">
      <c r="A7" s="105" t="s">
        <v>119</v>
      </c>
      <c r="B7" s="101" t="s">
        <v>152</v>
      </c>
      <c r="C7" s="101" t="s">
        <v>153</v>
      </c>
      <c r="D7" s="101" t="s">
        <v>142</v>
      </c>
      <c r="E7" s="104" t="s">
        <v>143</v>
      </c>
      <c r="G7" s="105" t="s">
        <v>145</v>
      </c>
      <c r="H7" s="101" t="s">
        <v>152</v>
      </c>
      <c r="I7" s="101" t="s">
        <v>153</v>
      </c>
      <c r="J7" s="101" t="s">
        <v>142</v>
      </c>
      <c r="K7" s="104" t="s">
        <v>143</v>
      </c>
    </row>
    <row r="8" spans="1:11" ht="15">
      <c r="A8" s="16" t="s">
        <v>29</v>
      </c>
      <c r="B8" s="84">
        <v>119</v>
      </c>
      <c r="C8" s="84">
        <v>16</v>
      </c>
      <c r="D8" s="84">
        <v>16</v>
      </c>
      <c r="E8" s="115">
        <f>SUM(B8:D8)</f>
        <v>151</v>
      </c>
      <c r="G8" s="102" t="s">
        <v>146</v>
      </c>
      <c r="H8" s="132">
        <v>2901</v>
      </c>
      <c r="I8" s="132">
        <v>180</v>
      </c>
      <c r="J8" s="132">
        <v>44</v>
      </c>
      <c r="K8" s="90">
        <f aca="true" t="shared" si="0" ref="K8:K13">SUM(H8:J8)</f>
        <v>3125</v>
      </c>
    </row>
    <row r="9" spans="1:12" ht="15.75" customHeight="1">
      <c r="A9" s="16" t="s">
        <v>4</v>
      </c>
      <c r="B9" s="84">
        <v>692</v>
      </c>
      <c r="C9" s="84">
        <v>527</v>
      </c>
      <c r="D9" s="84">
        <v>25</v>
      </c>
      <c r="E9" s="115">
        <f aca="true" t="shared" si="1" ref="E9:E40">SUM(B9:D9)</f>
        <v>1244</v>
      </c>
      <c r="F9" s="4"/>
      <c r="G9" s="102" t="s">
        <v>147</v>
      </c>
      <c r="H9" s="132">
        <v>9479</v>
      </c>
      <c r="I9" s="132">
        <v>1909</v>
      </c>
      <c r="J9" s="132">
        <v>163</v>
      </c>
      <c r="K9" s="90">
        <f t="shared" si="0"/>
        <v>11551</v>
      </c>
      <c r="L9" s="3"/>
    </row>
    <row r="10" spans="1:12" ht="18" customHeight="1">
      <c r="A10" s="16" t="s">
        <v>30</v>
      </c>
      <c r="B10" s="84">
        <v>2174</v>
      </c>
      <c r="C10" s="84">
        <v>116</v>
      </c>
      <c r="D10" s="84">
        <v>80</v>
      </c>
      <c r="E10" s="115">
        <f t="shared" si="1"/>
        <v>2370</v>
      </c>
      <c r="G10" s="102" t="s">
        <v>148</v>
      </c>
      <c r="H10" s="132">
        <v>8801</v>
      </c>
      <c r="I10" s="132">
        <v>3446</v>
      </c>
      <c r="J10" s="132">
        <v>177</v>
      </c>
      <c r="K10" s="90">
        <f t="shared" si="0"/>
        <v>12424</v>
      </c>
      <c r="L10" s="3"/>
    </row>
    <row r="11" spans="1:12" ht="15">
      <c r="A11" s="16" t="s">
        <v>31</v>
      </c>
      <c r="B11" s="84">
        <v>906</v>
      </c>
      <c r="C11" s="84">
        <v>82</v>
      </c>
      <c r="D11" s="84">
        <v>100</v>
      </c>
      <c r="E11" s="115">
        <f t="shared" si="1"/>
        <v>1088</v>
      </c>
      <c r="G11" s="102" t="s">
        <v>151</v>
      </c>
      <c r="H11" s="132">
        <v>15993</v>
      </c>
      <c r="I11" s="132">
        <v>8979</v>
      </c>
      <c r="J11" s="132">
        <v>506</v>
      </c>
      <c r="K11" s="90">
        <f t="shared" si="0"/>
        <v>25478</v>
      </c>
      <c r="L11" s="3"/>
    </row>
    <row r="12" spans="1:12" ht="13.5" customHeight="1">
      <c r="A12" s="16" t="s">
        <v>32</v>
      </c>
      <c r="B12" s="84">
        <v>5647</v>
      </c>
      <c r="C12" s="84">
        <v>9616</v>
      </c>
      <c r="D12" s="84">
        <v>168</v>
      </c>
      <c r="E12" s="115">
        <f t="shared" si="1"/>
        <v>15431</v>
      </c>
      <c r="G12" s="16" t="s">
        <v>149</v>
      </c>
      <c r="H12" s="132">
        <v>21548</v>
      </c>
      <c r="I12" s="132">
        <v>9733</v>
      </c>
      <c r="J12" s="132">
        <v>500</v>
      </c>
      <c r="K12" s="90">
        <f t="shared" si="0"/>
        <v>31781</v>
      </c>
      <c r="L12" s="3"/>
    </row>
    <row r="13" spans="1:12" ht="15">
      <c r="A13" s="16" t="s">
        <v>33</v>
      </c>
      <c r="B13" s="84">
        <v>105</v>
      </c>
      <c r="C13" s="84">
        <v>161</v>
      </c>
      <c r="D13" s="84">
        <v>15</v>
      </c>
      <c r="E13" s="115">
        <f t="shared" si="1"/>
        <v>281</v>
      </c>
      <c r="G13" s="102" t="s">
        <v>150</v>
      </c>
      <c r="H13" s="132">
        <v>16919</v>
      </c>
      <c r="I13" s="132">
        <v>9339</v>
      </c>
      <c r="J13" s="132">
        <v>850</v>
      </c>
      <c r="K13" s="90">
        <f t="shared" si="0"/>
        <v>27108</v>
      </c>
      <c r="L13" s="3"/>
    </row>
    <row r="14" spans="1:12" ht="15.75">
      <c r="A14" s="16" t="s">
        <v>34</v>
      </c>
      <c r="B14" s="84">
        <v>497</v>
      </c>
      <c r="C14" s="84">
        <v>82</v>
      </c>
      <c r="D14" s="84">
        <v>45</v>
      </c>
      <c r="E14" s="115">
        <f t="shared" si="1"/>
        <v>624</v>
      </c>
      <c r="G14" s="103" t="s">
        <v>144</v>
      </c>
      <c r="H14" s="88">
        <f>SUM(H8:H13)</f>
        <v>75641</v>
      </c>
      <c r="I14" s="88">
        <f>SUM(I8:I13)</f>
        <v>33586</v>
      </c>
      <c r="J14" s="88">
        <f>SUM(J8:J13)</f>
        <v>2240</v>
      </c>
      <c r="K14" s="118">
        <f>SUM(K8:K13)</f>
        <v>111467</v>
      </c>
      <c r="L14" s="3"/>
    </row>
    <row r="15" spans="1:12" ht="15">
      <c r="A15" s="16" t="s">
        <v>35</v>
      </c>
      <c r="B15" s="84">
        <v>900</v>
      </c>
      <c r="C15" s="84">
        <v>155</v>
      </c>
      <c r="D15" s="84">
        <v>102</v>
      </c>
      <c r="E15" s="115">
        <f t="shared" si="1"/>
        <v>1157</v>
      </c>
      <c r="L15" s="3"/>
    </row>
    <row r="16" spans="1:12" ht="15">
      <c r="A16" s="16" t="s">
        <v>2</v>
      </c>
      <c r="B16" s="84">
        <v>677</v>
      </c>
      <c r="C16" s="84">
        <v>34</v>
      </c>
      <c r="D16" s="84">
        <v>3</v>
      </c>
      <c r="E16" s="115">
        <f t="shared" si="1"/>
        <v>714</v>
      </c>
      <c r="G16" s="14" t="s">
        <v>116</v>
      </c>
      <c r="L16" s="3"/>
    </row>
    <row r="17" spans="1:12" ht="15">
      <c r="A17" s="16" t="s">
        <v>36</v>
      </c>
      <c r="B17" s="84">
        <v>412</v>
      </c>
      <c r="C17" s="84">
        <v>190</v>
      </c>
      <c r="D17" s="84">
        <v>12</v>
      </c>
      <c r="E17" s="115">
        <f t="shared" si="1"/>
        <v>614</v>
      </c>
      <c r="L17" s="3"/>
    </row>
    <row r="18" spans="1:12" ht="15">
      <c r="A18" s="16" t="s">
        <v>37</v>
      </c>
      <c r="B18" s="84">
        <v>2292</v>
      </c>
      <c r="C18" s="84">
        <v>1061</v>
      </c>
      <c r="D18" s="84">
        <v>111</v>
      </c>
      <c r="E18" s="115">
        <f t="shared" si="1"/>
        <v>3464</v>
      </c>
      <c r="L18" s="3"/>
    </row>
    <row r="19" spans="1:12" ht="15">
      <c r="A19" s="16" t="s">
        <v>19</v>
      </c>
      <c r="B19" s="84">
        <v>420</v>
      </c>
      <c r="C19" s="84">
        <v>19</v>
      </c>
      <c r="D19" s="84">
        <v>35</v>
      </c>
      <c r="E19" s="115">
        <f t="shared" si="1"/>
        <v>474</v>
      </c>
      <c r="L19" s="3"/>
    </row>
    <row r="20" spans="1:12" ht="15">
      <c r="A20" s="16" t="s">
        <v>38</v>
      </c>
      <c r="B20" s="84">
        <v>1557</v>
      </c>
      <c r="C20" s="84">
        <v>188</v>
      </c>
      <c r="D20" s="84">
        <v>72</v>
      </c>
      <c r="E20" s="115">
        <f t="shared" si="1"/>
        <v>1817</v>
      </c>
      <c r="L20" s="3"/>
    </row>
    <row r="21" spans="1:12" ht="15">
      <c r="A21" s="16" t="s">
        <v>39</v>
      </c>
      <c r="B21" s="84">
        <v>1077</v>
      </c>
      <c r="C21" s="84">
        <v>255</v>
      </c>
      <c r="D21" s="84">
        <v>54</v>
      </c>
      <c r="E21" s="115">
        <f t="shared" si="1"/>
        <v>1386</v>
      </c>
      <c r="L21" s="3"/>
    </row>
    <row r="22" spans="1:12" ht="15">
      <c r="A22" s="16" t="s">
        <v>40</v>
      </c>
      <c r="B22" s="84">
        <v>2460</v>
      </c>
      <c r="C22" s="84">
        <v>1</v>
      </c>
      <c r="D22" s="84">
        <v>67</v>
      </c>
      <c r="E22" s="115">
        <f t="shared" si="1"/>
        <v>2528</v>
      </c>
      <c r="L22" s="3"/>
    </row>
    <row r="23" spans="1:12" ht="15">
      <c r="A23" s="16" t="s">
        <v>41</v>
      </c>
      <c r="B23" s="84">
        <v>1150</v>
      </c>
      <c r="C23" s="84">
        <v>5</v>
      </c>
      <c r="D23" s="84">
        <v>57</v>
      </c>
      <c r="E23" s="115">
        <f t="shared" si="1"/>
        <v>1212</v>
      </c>
      <c r="L23" s="3"/>
    </row>
    <row r="24" spans="1:12" ht="15">
      <c r="A24" s="16" t="s">
        <v>42</v>
      </c>
      <c r="B24" s="84">
        <v>146</v>
      </c>
      <c r="C24" s="84">
        <v>109</v>
      </c>
      <c r="D24" s="84">
        <v>16</v>
      </c>
      <c r="E24" s="115">
        <f t="shared" si="1"/>
        <v>271</v>
      </c>
      <c r="L24" s="3"/>
    </row>
    <row r="25" spans="1:12" ht="15">
      <c r="A25" s="16" t="s">
        <v>3</v>
      </c>
      <c r="B25" s="84">
        <v>4592</v>
      </c>
      <c r="C25" s="84">
        <v>6957</v>
      </c>
      <c r="D25" s="84">
        <v>99</v>
      </c>
      <c r="E25" s="115">
        <f t="shared" si="1"/>
        <v>11648</v>
      </c>
      <c r="L25" s="3"/>
    </row>
    <row r="26" spans="1:12" ht="15">
      <c r="A26" s="16" t="s">
        <v>43</v>
      </c>
      <c r="B26" s="84">
        <v>37949</v>
      </c>
      <c r="C26" s="84">
        <v>5262</v>
      </c>
      <c r="D26" s="84">
        <v>411</v>
      </c>
      <c r="E26" s="115">
        <f t="shared" si="1"/>
        <v>43622</v>
      </c>
      <c r="L26" s="3"/>
    </row>
    <row r="27" spans="1:12" ht="15">
      <c r="A27" s="16" t="s">
        <v>5</v>
      </c>
      <c r="B27" s="84">
        <v>466</v>
      </c>
      <c r="C27" s="84">
        <v>150</v>
      </c>
      <c r="D27" s="84">
        <v>22</v>
      </c>
      <c r="E27" s="115">
        <f t="shared" si="1"/>
        <v>638</v>
      </c>
      <c r="L27" s="3"/>
    </row>
    <row r="28" spans="1:12" ht="15">
      <c r="A28" s="16" t="s">
        <v>6</v>
      </c>
      <c r="B28" s="84">
        <v>912</v>
      </c>
      <c r="C28" s="84">
        <v>20</v>
      </c>
      <c r="D28" s="84">
        <v>49</v>
      </c>
      <c r="E28" s="115">
        <f t="shared" si="1"/>
        <v>981</v>
      </c>
      <c r="L28" s="3"/>
    </row>
    <row r="29" spans="1:12" ht="15">
      <c r="A29" s="16" t="s">
        <v>7</v>
      </c>
      <c r="B29" s="84">
        <v>4529</v>
      </c>
      <c r="C29" s="84">
        <v>6271</v>
      </c>
      <c r="D29" s="84">
        <v>95</v>
      </c>
      <c r="E29" s="115">
        <f t="shared" si="1"/>
        <v>10895</v>
      </c>
      <c r="L29" s="3"/>
    </row>
    <row r="30" spans="1:12" ht="15">
      <c r="A30" s="16" t="s">
        <v>8</v>
      </c>
      <c r="B30" s="84">
        <v>1084</v>
      </c>
      <c r="C30" s="84">
        <v>210</v>
      </c>
      <c r="D30" s="84">
        <v>95</v>
      </c>
      <c r="E30" s="115">
        <f t="shared" si="1"/>
        <v>1389</v>
      </c>
      <c r="L30" s="3"/>
    </row>
    <row r="31" spans="1:12" ht="15">
      <c r="A31" s="16" t="s">
        <v>9</v>
      </c>
      <c r="B31" s="84">
        <v>368</v>
      </c>
      <c r="C31" s="84">
        <v>165</v>
      </c>
      <c r="D31" s="84">
        <v>66</v>
      </c>
      <c r="E31" s="115">
        <f t="shared" si="1"/>
        <v>599</v>
      </c>
      <c r="L31" s="3"/>
    </row>
    <row r="32" spans="1:12" ht="15">
      <c r="A32" s="16" t="s">
        <v>10</v>
      </c>
      <c r="B32" s="84">
        <v>349</v>
      </c>
      <c r="C32" s="84">
        <v>123</v>
      </c>
      <c r="D32" s="84">
        <v>40</v>
      </c>
      <c r="E32" s="115">
        <f t="shared" si="1"/>
        <v>512</v>
      </c>
      <c r="L32" s="3"/>
    </row>
    <row r="33" spans="1:12" ht="15">
      <c r="A33" s="16" t="s">
        <v>11</v>
      </c>
      <c r="B33" s="84">
        <v>542</v>
      </c>
      <c r="C33" s="84">
        <v>720</v>
      </c>
      <c r="D33" s="84">
        <v>32</v>
      </c>
      <c r="E33" s="115">
        <f t="shared" si="1"/>
        <v>1294</v>
      </c>
      <c r="L33" s="3"/>
    </row>
    <row r="34" spans="1:12" ht="15">
      <c r="A34" s="16" t="s">
        <v>12</v>
      </c>
      <c r="B34" s="84">
        <v>431</v>
      </c>
      <c r="C34" s="84">
        <v>85</v>
      </c>
      <c r="D34" s="84">
        <v>16</v>
      </c>
      <c r="E34" s="115">
        <f t="shared" si="1"/>
        <v>532</v>
      </c>
      <c r="L34" s="3"/>
    </row>
    <row r="35" spans="1:12" ht="15">
      <c r="A35" s="16" t="s">
        <v>13</v>
      </c>
      <c r="B35" s="84">
        <v>773</v>
      </c>
      <c r="C35" s="84">
        <v>163</v>
      </c>
      <c r="D35" s="84">
        <v>79</v>
      </c>
      <c r="E35" s="115">
        <f t="shared" si="1"/>
        <v>1015</v>
      </c>
      <c r="L35" s="3"/>
    </row>
    <row r="36" spans="1:5" ht="15">
      <c r="A36" s="16" t="s">
        <v>14</v>
      </c>
      <c r="B36" s="84">
        <v>96</v>
      </c>
      <c r="C36" s="84">
        <v>103</v>
      </c>
      <c r="D36" s="84">
        <v>15</v>
      </c>
      <c r="E36" s="115">
        <f t="shared" si="1"/>
        <v>214</v>
      </c>
    </row>
    <row r="37" spans="1:5" ht="15">
      <c r="A37" s="16" t="s">
        <v>15</v>
      </c>
      <c r="B37" s="84">
        <v>801</v>
      </c>
      <c r="C37" s="84">
        <v>78</v>
      </c>
      <c r="D37" s="84">
        <v>17</v>
      </c>
      <c r="E37" s="115">
        <f t="shared" si="1"/>
        <v>896</v>
      </c>
    </row>
    <row r="38" spans="1:5" ht="15">
      <c r="A38" s="16" t="s">
        <v>16</v>
      </c>
      <c r="B38" s="84">
        <v>521</v>
      </c>
      <c r="C38" s="84">
        <v>145</v>
      </c>
      <c r="D38" s="84">
        <v>42</v>
      </c>
      <c r="E38" s="115">
        <f t="shared" si="1"/>
        <v>708</v>
      </c>
    </row>
    <row r="39" spans="1:5" ht="15">
      <c r="A39" s="16" t="s">
        <v>17</v>
      </c>
      <c r="B39" s="84">
        <v>715</v>
      </c>
      <c r="C39" s="84">
        <v>242</v>
      </c>
      <c r="D39" s="84">
        <v>176</v>
      </c>
      <c r="E39" s="115">
        <f t="shared" si="1"/>
        <v>1133</v>
      </c>
    </row>
    <row r="40" spans="1:5" ht="15">
      <c r="A40" s="16" t="s">
        <v>18</v>
      </c>
      <c r="B40" s="84">
        <v>282</v>
      </c>
      <c r="C40" s="84">
        <v>275</v>
      </c>
      <c r="D40" s="84">
        <v>8</v>
      </c>
      <c r="E40" s="115">
        <f t="shared" si="1"/>
        <v>565</v>
      </c>
    </row>
    <row r="41" spans="1:5" ht="15.75">
      <c r="A41" s="87" t="s">
        <v>144</v>
      </c>
      <c r="B41" s="88">
        <f>SUM(B8:B40)</f>
        <v>75641</v>
      </c>
      <c r="C41" s="88">
        <f>SUM(C8:C40)</f>
        <v>33586</v>
      </c>
      <c r="D41" s="88">
        <f>SUM(D8:D40)</f>
        <v>2240</v>
      </c>
      <c r="E41" s="118">
        <f>SUM(E8:E40)</f>
        <v>111467</v>
      </c>
    </row>
    <row r="42" spans="2:5" ht="15">
      <c r="B42" s="84"/>
      <c r="C42" s="84"/>
      <c r="D42" s="84"/>
      <c r="E42" s="84"/>
    </row>
    <row r="43" spans="1:5" ht="15">
      <c r="A43" s="14" t="s">
        <v>116</v>
      </c>
      <c r="B43" s="85"/>
      <c r="C43" s="85"/>
      <c r="D43" s="85"/>
      <c r="E43" s="85"/>
    </row>
    <row r="46" spans="2:11" ht="15.75">
      <c r="B46" s="138" t="s">
        <v>120</v>
      </c>
      <c r="C46" s="138"/>
      <c r="D46" s="138"/>
      <c r="E46" s="138"/>
      <c r="G46" s="131"/>
      <c r="H46" s="138" t="s">
        <v>120</v>
      </c>
      <c r="I46" s="138"/>
      <c r="J46" s="138"/>
      <c r="K46" s="138"/>
    </row>
    <row r="47" spans="1:11" ht="61.5" customHeight="1">
      <c r="A47" s="105" t="s">
        <v>119</v>
      </c>
      <c r="B47" s="101" t="s">
        <v>152</v>
      </c>
      <c r="C47" s="101" t="s">
        <v>153</v>
      </c>
      <c r="D47" s="101" t="s">
        <v>142</v>
      </c>
      <c r="E47" s="104" t="s">
        <v>143</v>
      </c>
      <c r="G47" s="105" t="s">
        <v>145</v>
      </c>
      <c r="H47" s="101" t="s">
        <v>152</v>
      </c>
      <c r="I47" s="101" t="s">
        <v>153</v>
      </c>
      <c r="J47" s="101" t="s">
        <v>142</v>
      </c>
      <c r="K47" s="104" t="s">
        <v>143</v>
      </c>
    </row>
    <row r="48" spans="1:11" ht="15">
      <c r="A48" s="16" t="s">
        <v>29</v>
      </c>
      <c r="B48" s="84">
        <v>146</v>
      </c>
      <c r="C48" s="84">
        <v>10</v>
      </c>
      <c r="D48" s="84">
        <v>11</v>
      </c>
      <c r="E48" s="86">
        <v>167</v>
      </c>
      <c r="G48" s="102" t="s">
        <v>146</v>
      </c>
      <c r="H48" s="89">
        <v>2812</v>
      </c>
      <c r="I48" s="89">
        <v>61</v>
      </c>
      <c r="J48" s="89">
        <v>17</v>
      </c>
      <c r="K48" s="90">
        <f aca="true" t="shared" si="2" ref="K48:K53">SUM(H48:J48)</f>
        <v>2890</v>
      </c>
    </row>
    <row r="49" spans="1:12" ht="15.75" customHeight="1">
      <c r="A49" s="16" t="s">
        <v>4</v>
      </c>
      <c r="B49" s="84">
        <v>651</v>
      </c>
      <c r="C49" s="84">
        <v>365</v>
      </c>
      <c r="D49" s="84">
        <v>25</v>
      </c>
      <c r="E49" s="86">
        <v>1041</v>
      </c>
      <c r="F49" s="4"/>
      <c r="G49" s="102" t="s">
        <v>147</v>
      </c>
      <c r="H49" s="89">
        <v>9397</v>
      </c>
      <c r="I49" s="89">
        <v>1624</v>
      </c>
      <c r="J49" s="89">
        <v>189</v>
      </c>
      <c r="K49" s="90">
        <f t="shared" si="2"/>
        <v>11210</v>
      </c>
      <c r="L49" s="3"/>
    </row>
    <row r="50" spans="1:12" ht="18" customHeight="1">
      <c r="A50" s="16" t="s">
        <v>30</v>
      </c>
      <c r="B50" s="84">
        <v>2084</v>
      </c>
      <c r="C50" s="84">
        <v>127</v>
      </c>
      <c r="D50" s="84">
        <v>97</v>
      </c>
      <c r="E50" s="86">
        <v>2308</v>
      </c>
      <c r="G50" s="102" t="s">
        <v>148</v>
      </c>
      <c r="H50" s="89">
        <v>8545</v>
      </c>
      <c r="I50" s="89">
        <v>2288</v>
      </c>
      <c r="J50" s="89">
        <v>181</v>
      </c>
      <c r="K50" s="90">
        <f t="shared" si="2"/>
        <v>11014</v>
      </c>
      <c r="L50" s="3"/>
    </row>
    <row r="51" spans="1:12" ht="15">
      <c r="A51" s="16" t="s">
        <v>31</v>
      </c>
      <c r="B51" s="84">
        <v>819</v>
      </c>
      <c r="C51" s="84">
        <v>107</v>
      </c>
      <c r="D51" s="84">
        <v>102</v>
      </c>
      <c r="E51" s="86">
        <v>1028</v>
      </c>
      <c r="G51" s="102" t="s">
        <v>149</v>
      </c>
      <c r="H51" s="89">
        <v>23845</v>
      </c>
      <c r="I51" s="89">
        <v>9475</v>
      </c>
      <c r="J51" s="89">
        <v>487</v>
      </c>
      <c r="K51" s="90">
        <f t="shared" si="2"/>
        <v>33807</v>
      </c>
      <c r="L51" s="3"/>
    </row>
    <row r="52" spans="1:12" ht="13.5" customHeight="1">
      <c r="A52" s="16" t="s">
        <v>32</v>
      </c>
      <c r="B52" s="84">
        <v>3320</v>
      </c>
      <c r="C52" s="84">
        <v>10031</v>
      </c>
      <c r="D52" s="84">
        <v>200</v>
      </c>
      <c r="E52" s="86">
        <v>13551</v>
      </c>
      <c r="G52" s="102" t="s">
        <v>150</v>
      </c>
      <c r="H52" s="89">
        <v>16946</v>
      </c>
      <c r="I52" s="89">
        <v>9673</v>
      </c>
      <c r="J52" s="89">
        <v>884</v>
      </c>
      <c r="K52" s="90">
        <f t="shared" si="2"/>
        <v>27503</v>
      </c>
      <c r="L52" s="3"/>
    </row>
    <row r="53" spans="1:12" ht="15">
      <c r="A53" s="16" t="s">
        <v>33</v>
      </c>
      <c r="B53" s="84">
        <v>85</v>
      </c>
      <c r="C53" s="84">
        <v>141</v>
      </c>
      <c r="D53" s="84">
        <v>22</v>
      </c>
      <c r="E53" s="86">
        <v>248</v>
      </c>
      <c r="G53" s="102" t="s">
        <v>151</v>
      </c>
      <c r="H53" s="89">
        <v>17495</v>
      </c>
      <c r="I53" s="89">
        <v>7643</v>
      </c>
      <c r="J53" s="89">
        <v>541</v>
      </c>
      <c r="K53" s="90">
        <f t="shared" si="2"/>
        <v>25679</v>
      </c>
      <c r="L53" s="3"/>
    </row>
    <row r="54" spans="1:12" ht="15.75">
      <c r="A54" s="16" t="s">
        <v>34</v>
      </c>
      <c r="B54" s="84">
        <v>413</v>
      </c>
      <c r="C54" s="84">
        <v>91</v>
      </c>
      <c r="D54" s="84">
        <v>39</v>
      </c>
      <c r="E54" s="86">
        <v>543</v>
      </c>
      <c r="G54" s="103" t="s">
        <v>144</v>
      </c>
      <c r="H54" s="88">
        <f>SUM(H48:H53)</f>
        <v>79040</v>
      </c>
      <c r="I54" s="88">
        <f>SUM(I48:I53)</f>
        <v>30764</v>
      </c>
      <c r="J54" s="88">
        <f>SUM(J48:J53)</f>
        <v>2299</v>
      </c>
      <c r="K54" s="118">
        <f>SUM(K48:K53)</f>
        <v>112103</v>
      </c>
      <c r="L54" s="3"/>
    </row>
    <row r="55" spans="1:12" ht="15">
      <c r="A55" s="16" t="s">
        <v>35</v>
      </c>
      <c r="B55" s="84">
        <v>955</v>
      </c>
      <c r="C55" s="84">
        <v>180</v>
      </c>
      <c r="D55" s="84">
        <v>112</v>
      </c>
      <c r="E55" s="86">
        <v>1247</v>
      </c>
      <c r="L55" s="3"/>
    </row>
    <row r="56" spans="1:12" ht="15">
      <c r="A56" s="16" t="s">
        <v>2</v>
      </c>
      <c r="B56" s="84">
        <v>647</v>
      </c>
      <c r="C56" s="84">
        <v>10</v>
      </c>
      <c r="D56" s="84">
        <v>1</v>
      </c>
      <c r="E56" s="86">
        <v>658</v>
      </c>
      <c r="G56" s="14" t="s">
        <v>116</v>
      </c>
      <c r="L56" s="3"/>
    </row>
    <row r="57" spans="1:12" ht="15">
      <c r="A57" s="16" t="s">
        <v>36</v>
      </c>
      <c r="B57" s="84">
        <v>508</v>
      </c>
      <c r="C57" s="84">
        <v>244</v>
      </c>
      <c r="D57" s="84">
        <v>11</v>
      </c>
      <c r="E57" s="86">
        <v>763</v>
      </c>
      <c r="L57" s="3"/>
    </row>
    <row r="58" spans="1:12" ht="15">
      <c r="A58" s="16" t="s">
        <v>37</v>
      </c>
      <c r="B58" s="84">
        <v>2381</v>
      </c>
      <c r="C58" s="84">
        <v>956</v>
      </c>
      <c r="D58" s="84">
        <v>78</v>
      </c>
      <c r="E58" s="86">
        <v>3415</v>
      </c>
      <c r="L58" s="3"/>
    </row>
    <row r="59" spans="1:12" ht="15">
      <c r="A59" s="16" t="s">
        <v>19</v>
      </c>
      <c r="B59" s="84">
        <v>430</v>
      </c>
      <c r="C59" s="84">
        <v>28</v>
      </c>
      <c r="D59" s="84">
        <v>31</v>
      </c>
      <c r="E59" s="86">
        <v>489</v>
      </c>
      <c r="L59" s="3"/>
    </row>
    <row r="60" spans="1:12" ht="15">
      <c r="A60" s="16" t="s">
        <v>38</v>
      </c>
      <c r="B60" s="84">
        <v>2123</v>
      </c>
      <c r="C60" s="84">
        <v>178</v>
      </c>
      <c r="D60" s="84">
        <v>18</v>
      </c>
      <c r="E60" s="86">
        <v>2319</v>
      </c>
      <c r="L60" s="3"/>
    </row>
    <row r="61" spans="1:12" ht="15">
      <c r="A61" s="16" t="s">
        <v>39</v>
      </c>
      <c r="B61" s="84">
        <v>1078</v>
      </c>
      <c r="C61" s="84">
        <v>253</v>
      </c>
      <c r="D61" s="84">
        <v>60</v>
      </c>
      <c r="E61" s="86">
        <v>1391</v>
      </c>
      <c r="L61" s="3"/>
    </row>
    <row r="62" spans="1:12" ht="15">
      <c r="A62" s="16" t="s">
        <v>40</v>
      </c>
      <c r="B62" s="84">
        <v>2182</v>
      </c>
      <c r="C62" s="84">
        <v>3</v>
      </c>
      <c r="D62" s="84">
        <v>90</v>
      </c>
      <c r="E62" s="86">
        <v>2275</v>
      </c>
      <c r="L62" s="3"/>
    </row>
    <row r="63" spans="1:12" ht="15">
      <c r="A63" s="16" t="s">
        <v>41</v>
      </c>
      <c r="B63" s="84">
        <v>1408</v>
      </c>
      <c r="C63" s="84">
        <v>2</v>
      </c>
      <c r="D63" s="84">
        <v>44</v>
      </c>
      <c r="E63" s="86">
        <v>1454</v>
      </c>
      <c r="L63" s="3"/>
    </row>
    <row r="64" spans="1:12" ht="15">
      <c r="A64" s="16" t="s">
        <v>42</v>
      </c>
      <c r="B64" s="84">
        <v>122</v>
      </c>
      <c r="C64" s="84">
        <v>130</v>
      </c>
      <c r="D64" s="84">
        <v>13</v>
      </c>
      <c r="E64" s="86">
        <v>265</v>
      </c>
      <c r="L64" s="3"/>
    </row>
    <row r="65" spans="1:12" ht="15">
      <c r="A65" s="16" t="s">
        <v>3</v>
      </c>
      <c r="B65" s="84">
        <v>5110</v>
      </c>
      <c r="C65" s="84">
        <v>6673</v>
      </c>
      <c r="D65" s="84">
        <v>164</v>
      </c>
      <c r="E65" s="86">
        <v>11947</v>
      </c>
      <c r="L65" s="3"/>
    </row>
    <row r="66" spans="1:12" ht="15">
      <c r="A66" s="16" t="s">
        <v>43</v>
      </c>
      <c r="B66" s="84">
        <v>42736</v>
      </c>
      <c r="C66" s="84">
        <v>3910</v>
      </c>
      <c r="D66" s="84">
        <v>618</v>
      </c>
      <c r="E66" s="86">
        <v>47264</v>
      </c>
      <c r="L66" s="3"/>
    </row>
    <row r="67" spans="1:12" ht="15">
      <c r="A67" s="16" t="s">
        <v>5</v>
      </c>
      <c r="B67" s="84">
        <v>448</v>
      </c>
      <c r="C67" s="84">
        <v>231</v>
      </c>
      <c r="D67" s="84">
        <v>12</v>
      </c>
      <c r="E67" s="86">
        <v>691</v>
      </c>
      <c r="L67" s="3"/>
    </row>
    <row r="68" spans="1:12" ht="15">
      <c r="A68" s="16" t="s">
        <v>6</v>
      </c>
      <c r="B68" s="84">
        <v>870</v>
      </c>
      <c r="C68" s="84">
        <v>4</v>
      </c>
      <c r="D68" s="84">
        <v>32</v>
      </c>
      <c r="E68" s="86">
        <v>906</v>
      </c>
      <c r="L68" s="3"/>
    </row>
    <row r="69" spans="1:12" ht="15">
      <c r="A69" s="16" t="s">
        <v>7</v>
      </c>
      <c r="B69" s="84">
        <v>3818</v>
      </c>
      <c r="C69" s="84">
        <v>4912</v>
      </c>
      <c r="D69" s="84">
        <v>164</v>
      </c>
      <c r="E69" s="86">
        <v>8894</v>
      </c>
      <c r="L69" s="3"/>
    </row>
    <row r="70" spans="1:12" ht="15">
      <c r="A70" s="16" t="s">
        <v>8</v>
      </c>
      <c r="B70" s="84">
        <v>1153</v>
      </c>
      <c r="C70" s="84">
        <v>243</v>
      </c>
      <c r="D70" s="84">
        <v>70</v>
      </c>
      <c r="E70" s="86">
        <v>1466</v>
      </c>
      <c r="L70" s="3"/>
    </row>
    <row r="71" spans="1:12" ht="15">
      <c r="A71" s="16" t="s">
        <v>9</v>
      </c>
      <c r="B71" s="84">
        <v>388</v>
      </c>
      <c r="C71" s="84">
        <v>158</v>
      </c>
      <c r="D71" s="84">
        <v>35</v>
      </c>
      <c r="E71" s="86">
        <v>581</v>
      </c>
      <c r="L71" s="3"/>
    </row>
    <row r="72" spans="1:12" ht="15">
      <c r="A72" s="16" t="s">
        <v>10</v>
      </c>
      <c r="B72" s="84">
        <v>398</v>
      </c>
      <c r="C72" s="84">
        <v>139</v>
      </c>
      <c r="D72" s="84">
        <v>33</v>
      </c>
      <c r="E72" s="86">
        <v>570</v>
      </c>
      <c r="L72" s="3"/>
    </row>
    <row r="73" spans="1:12" ht="15">
      <c r="A73" s="16" t="s">
        <v>11</v>
      </c>
      <c r="B73" s="84">
        <v>617</v>
      </c>
      <c r="C73" s="84">
        <v>622</v>
      </c>
      <c r="D73" s="84">
        <v>16</v>
      </c>
      <c r="E73" s="86">
        <v>1255</v>
      </c>
      <c r="L73" s="3"/>
    </row>
    <row r="74" spans="1:12" ht="15">
      <c r="A74" s="16" t="s">
        <v>12</v>
      </c>
      <c r="B74" s="84">
        <v>359</v>
      </c>
      <c r="C74" s="84">
        <v>111</v>
      </c>
      <c r="D74" s="84">
        <v>10</v>
      </c>
      <c r="E74" s="86">
        <v>480</v>
      </c>
      <c r="L74" s="3"/>
    </row>
    <row r="75" spans="1:12" ht="15">
      <c r="A75" s="16" t="s">
        <v>13</v>
      </c>
      <c r="B75" s="84">
        <v>784</v>
      </c>
      <c r="C75" s="84">
        <v>226</v>
      </c>
      <c r="D75" s="84">
        <v>77</v>
      </c>
      <c r="E75" s="86">
        <v>1087</v>
      </c>
      <c r="L75" s="3"/>
    </row>
    <row r="76" spans="1:5" ht="15">
      <c r="A76" s="16" t="s">
        <v>14</v>
      </c>
      <c r="B76" s="84">
        <v>99</v>
      </c>
      <c r="C76" s="84">
        <v>83</v>
      </c>
      <c r="D76" s="84">
        <v>20</v>
      </c>
      <c r="E76" s="86">
        <v>202</v>
      </c>
    </row>
    <row r="77" spans="1:5" ht="15">
      <c r="A77" s="16" t="s">
        <v>15</v>
      </c>
      <c r="B77" s="84">
        <v>742</v>
      </c>
      <c r="C77" s="84">
        <v>58</v>
      </c>
      <c r="D77" s="84">
        <v>38</v>
      </c>
      <c r="E77" s="86">
        <v>838</v>
      </c>
    </row>
    <row r="78" spans="1:5" ht="15">
      <c r="A78" s="16" t="s">
        <v>16</v>
      </c>
      <c r="B78" s="84">
        <v>477</v>
      </c>
      <c r="C78" s="84">
        <v>116</v>
      </c>
      <c r="D78" s="84">
        <v>27</v>
      </c>
      <c r="E78" s="86">
        <v>620</v>
      </c>
    </row>
    <row r="79" spans="1:5" ht="15">
      <c r="A79" s="16" t="s">
        <v>17</v>
      </c>
      <c r="B79" s="84">
        <v>1314</v>
      </c>
      <c r="C79" s="84">
        <v>214</v>
      </c>
      <c r="D79" s="84">
        <v>26</v>
      </c>
      <c r="E79" s="86">
        <v>1554</v>
      </c>
    </row>
    <row r="80" spans="1:5" ht="15">
      <c r="A80" s="16" t="s">
        <v>18</v>
      </c>
      <c r="B80" s="84">
        <v>375</v>
      </c>
      <c r="C80" s="84">
        <v>208</v>
      </c>
      <c r="D80" s="84">
        <v>3</v>
      </c>
      <c r="E80" s="86">
        <v>586</v>
      </c>
    </row>
    <row r="81" spans="1:5" ht="15.75">
      <c r="A81" s="87" t="s">
        <v>144</v>
      </c>
      <c r="B81" s="88">
        <f>SUM(B48:B80)</f>
        <v>79040</v>
      </c>
      <c r="C81" s="88">
        <f>SUM(C48:C80)</f>
        <v>30764</v>
      </c>
      <c r="D81" s="88">
        <f>SUM(D48:D80)</f>
        <v>2299</v>
      </c>
      <c r="E81" s="118">
        <f>SUM(E48:E80)</f>
        <v>112103</v>
      </c>
    </row>
    <row r="82" spans="2:5" ht="15">
      <c r="B82" s="84"/>
      <c r="C82" s="84"/>
      <c r="D82" s="84"/>
      <c r="E82" s="84"/>
    </row>
    <row r="83" spans="1:5" ht="15">
      <c r="A83" s="14" t="s">
        <v>116</v>
      </c>
      <c r="B83" s="85"/>
      <c r="C83" s="85"/>
      <c r="D83" s="85"/>
      <c r="E83" s="85"/>
    </row>
  </sheetData>
  <sheetProtection/>
  <mergeCells count="5">
    <mergeCell ref="H6:K6"/>
    <mergeCell ref="A2:E2"/>
    <mergeCell ref="B6:E6"/>
    <mergeCell ref="B46:E46"/>
    <mergeCell ref="H46:K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/>
  <headerFooter>
    <oddFooter>&amp;LISEE - Document édité le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S157"/>
  <sheetViews>
    <sheetView showGridLines="0" zoomScale="85" zoomScaleNormal="85" zoomScalePageLayoutView="0" workbookViewId="0" topLeftCell="A13">
      <pane xSplit="1" topLeftCell="B1" activePane="topRight" state="frozen"/>
      <selection pane="topLeft" activeCell="A1" sqref="A1"/>
      <selection pane="topRight" activeCell="V36" sqref="V36"/>
    </sheetView>
  </sheetViews>
  <sheetFormatPr defaultColWidth="11.00390625" defaultRowHeight="12"/>
  <cols>
    <col min="1" max="1" width="18.375" style="42" customWidth="1"/>
    <col min="2" max="19" width="10.75390625" style="42" customWidth="1"/>
    <col min="20" max="16384" width="11.375" style="42" customWidth="1"/>
  </cols>
  <sheetData>
    <row r="2" spans="1:19" ht="19.5">
      <c r="A2" s="143" t="s">
        <v>133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5"/>
    </row>
    <row r="3" spans="1:19" ht="1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</row>
    <row r="4" spans="1:19" ht="15">
      <c r="A4" s="8" t="s">
        <v>157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1:19" ht="15">
      <c r="A5" s="114" t="s">
        <v>158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19" ht="15">
      <c r="A6" s="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ht="17.25">
      <c r="A7" s="142" t="s">
        <v>155</v>
      </c>
      <c r="B7" s="135" t="s">
        <v>25</v>
      </c>
      <c r="C7" s="135"/>
      <c r="D7" s="135"/>
      <c r="E7" s="135"/>
      <c r="F7" s="135"/>
      <c r="G7" s="135"/>
      <c r="H7" s="135" t="s">
        <v>26</v>
      </c>
      <c r="I7" s="135"/>
      <c r="J7" s="135"/>
      <c r="K7" s="135"/>
      <c r="L7" s="135"/>
      <c r="M7" s="135"/>
      <c r="N7" s="135" t="s">
        <v>27</v>
      </c>
      <c r="O7" s="135"/>
      <c r="P7" s="135"/>
      <c r="Q7" s="135"/>
      <c r="R7" s="135"/>
      <c r="S7" s="135"/>
    </row>
    <row r="8" spans="1:19" ht="47.25">
      <c r="A8" s="142"/>
      <c r="B8" s="9" t="s">
        <v>32</v>
      </c>
      <c r="C8" s="9" t="s">
        <v>44</v>
      </c>
      <c r="D8" s="9" t="s">
        <v>43</v>
      </c>
      <c r="E8" s="9" t="s">
        <v>7</v>
      </c>
      <c r="F8" s="9" t="s">
        <v>45</v>
      </c>
      <c r="G8" s="111" t="s">
        <v>28</v>
      </c>
      <c r="H8" s="9" t="s">
        <v>32</v>
      </c>
      <c r="I8" s="9" t="s">
        <v>44</v>
      </c>
      <c r="J8" s="9" t="s">
        <v>43</v>
      </c>
      <c r="K8" s="9" t="s">
        <v>7</v>
      </c>
      <c r="L8" s="9" t="s">
        <v>45</v>
      </c>
      <c r="M8" s="111" t="s">
        <v>28</v>
      </c>
      <c r="N8" s="9" t="s">
        <v>32</v>
      </c>
      <c r="O8" s="9" t="s">
        <v>44</v>
      </c>
      <c r="P8" s="9" t="s">
        <v>43</v>
      </c>
      <c r="Q8" s="9" t="s">
        <v>7</v>
      </c>
      <c r="R8" s="9" t="s">
        <v>45</v>
      </c>
      <c r="S8" s="111" t="s">
        <v>28</v>
      </c>
    </row>
    <row r="9" spans="1:19" ht="17.25">
      <c r="A9" s="73"/>
      <c r="B9" s="60"/>
      <c r="C9" s="60"/>
      <c r="D9" s="60"/>
      <c r="E9" s="60"/>
      <c r="F9" s="60"/>
      <c r="G9" s="61"/>
      <c r="H9" s="60"/>
      <c r="I9" s="60"/>
      <c r="J9" s="60"/>
      <c r="K9" s="60"/>
      <c r="L9" s="60"/>
      <c r="M9" s="61"/>
      <c r="N9" s="60"/>
      <c r="O9" s="60"/>
      <c r="P9" s="60"/>
      <c r="Q9" s="60"/>
      <c r="R9" s="60"/>
      <c r="S9" s="74"/>
    </row>
    <row r="10" spans="1:19" ht="15.75">
      <c r="A10" s="75" t="s">
        <v>90</v>
      </c>
      <c r="B10" s="76"/>
      <c r="C10" s="76"/>
      <c r="D10" s="76"/>
      <c r="E10" s="76"/>
      <c r="F10" s="76"/>
      <c r="G10" s="76"/>
      <c r="H10" s="76"/>
      <c r="I10" s="77"/>
      <c r="J10" s="76"/>
      <c r="K10" s="76"/>
      <c r="L10" s="76"/>
      <c r="M10" s="76"/>
      <c r="N10" s="76"/>
      <c r="O10" s="76"/>
      <c r="P10" s="76"/>
      <c r="Q10" s="76"/>
      <c r="R10" s="76"/>
      <c r="S10" s="78"/>
    </row>
    <row r="11" spans="1:19" ht="15">
      <c r="A11" s="49" t="s">
        <v>135</v>
      </c>
      <c r="B11" s="42">
        <v>332</v>
      </c>
      <c r="C11" s="42">
        <v>40</v>
      </c>
      <c r="D11" s="42">
        <v>396</v>
      </c>
      <c r="E11" s="42">
        <v>46</v>
      </c>
      <c r="F11" s="50">
        <v>56</v>
      </c>
      <c r="G11" s="52">
        <f aca="true" t="shared" si="0" ref="G11:G16">SUM(B11:F11)</f>
        <v>870</v>
      </c>
      <c r="H11" s="53">
        <v>305</v>
      </c>
      <c r="I11" s="50">
        <v>21</v>
      </c>
      <c r="J11" s="50">
        <v>367</v>
      </c>
      <c r="K11" s="50">
        <v>27</v>
      </c>
      <c r="L11" s="50">
        <v>18</v>
      </c>
      <c r="M11" s="52">
        <f aca="true" t="shared" si="1" ref="M11:M16">SUM(H11:L11)</f>
        <v>738</v>
      </c>
      <c r="N11" s="50">
        <f aca="true" t="shared" si="2" ref="N11:N16">B11+H11</f>
        <v>637</v>
      </c>
      <c r="O11" s="127">
        <f aca="true" t="shared" si="3" ref="O11:Q16">C11+I11</f>
        <v>61</v>
      </c>
      <c r="P11" s="127">
        <f t="shared" si="3"/>
        <v>763</v>
      </c>
      <c r="Q11" s="127">
        <f t="shared" si="3"/>
        <v>73</v>
      </c>
      <c r="R11" s="50">
        <f aca="true" t="shared" si="4" ref="R11:R16">F11+L11</f>
        <v>74</v>
      </c>
      <c r="S11" s="52">
        <f aca="true" t="shared" si="5" ref="S11:S16">SUM(N11:R11)</f>
        <v>1608</v>
      </c>
    </row>
    <row r="12" spans="1:19" ht="15">
      <c r="A12" s="49" t="s">
        <v>136</v>
      </c>
      <c r="B12" s="42">
        <v>688</v>
      </c>
      <c r="C12" s="42">
        <v>161</v>
      </c>
      <c r="D12" s="42">
        <v>1008</v>
      </c>
      <c r="E12" s="42">
        <v>146</v>
      </c>
      <c r="F12" s="50">
        <v>73</v>
      </c>
      <c r="G12" s="52">
        <f t="shared" si="0"/>
        <v>2076</v>
      </c>
      <c r="H12" s="53">
        <v>776</v>
      </c>
      <c r="I12" s="50">
        <v>70</v>
      </c>
      <c r="J12" s="50">
        <v>1085</v>
      </c>
      <c r="K12" s="50">
        <v>72</v>
      </c>
      <c r="L12" s="50">
        <v>20</v>
      </c>
      <c r="M12" s="52">
        <f t="shared" si="1"/>
        <v>2023</v>
      </c>
      <c r="N12" s="127">
        <f t="shared" si="2"/>
        <v>1464</v>
      </c>
      <c r="O12" s="127">
        <f t="shared" si="3"/>
        <v>231</v>
      </c>
      <c r="P12" s="127">
        <f t="shared" si="3"/>
        <v>2093</v>
      </c>
      <c r="Q12" s="127">
        <f t="shared" si="3"/>
        <v>218</v>
      </c>
      <c r="R12" s="50">
        <f t="shared" si="4"/>
        <v>93</v>
      </c>
      <c r="S12" s="52">
        <f t="shared" si="5"/>
        <v>4099</v>
      </c>
    </row>
    <row r="13" spans="1:19" ht="15">
      <c r="A13" s="49" t="s">
        <v>137</v>
      </c>
      <c r="B13" s="42">
        <v>741</v>
      </c>
      <c r="C13" s="42">
        <v>136</v>
      </c>
      <c r="D13" s="42">
        <v>1131</v>
      </c>
      <c r="E13" s="42">
        <v>130</v>
      </c>
      <c r="F13" s="50">
        <v>78</v>
      </c>
      <c r="G13" s="52">
        <f t="shared" si="0"/>
        <v>2216</v>
      </c>
      <c r="H13" s="53">
        <v>861</v>
      </c>
      <c r="I13" s="50">
        <v>80</v>
      </c>
      <c r="J13" s="50">
        <v>1167</v>
      </c>
      <c r="K13" s="50">
        <v>87</v>
      </c>
      <c r="L13" s="50">
        <v>31</v>
      </c>
      <c r="M13" s="52">
        <f t="shared" si="1"/>
        <v>2226</v>
      </c>
      <c r="N13" s="127">
        <f t="shared" si="2"/>
        <v>1602</v>
      </c>
      <c r="O13" s="127">
        <f t="shared" si="3"/>
        <v>216</v>
      </c>
      <c r="P13" s="127">
        <f t="shared" si="3"/>
        <v>2298</v>
      </c>
      <c r="Q13" s="127">
        <f t="shared" si="3"/>
        <v>217</v>
      </c>
      <c r="R13" s="50">
        <f t="shared" si="4"/>
        <v>109</v>
      </c>
      <c r="S13" s="52">
        <f t="shared" si="5"/>
        <v>4442</v>
      </c>
    </row>
    <row r="14" spans="1:19" ht="15">
      <c r="A14" s="49" t="s">
        <v>138</v>
      </c>
      <c r="B14" s="42">
        <v>649</v>
      </c>
      <c r="C14" s="42">
        <v>84</v>
      </c>
      <c r="D14" s="42">
        <v>1097</v>
      </c>
      <c r="E14" s="42">
        <v>129</v>
      </c>
      <c r="F14" s="50">
        <v>46</v>
      </c>
      <c r="G14" s="52">
        <f t="shared" si="0"/>
        <v>2005</v>
      </c>
      <c r="H14" s="53">
        <v>680</v>
      </c>
      <c r="I14" s="50">
        <v>67</v>
      </c>
      <c r="J14" s="50">
        <v>962</v>
      </c>
      <c r="K14" s="50">
        <v>55</v>
      </c>
      <c r="L14" s="50">
        <v>16</v>
      </c>
      <c r="M14" s="52">
        <f t="shared" si="1"/>
        <v>1780</v>
      </c>
      <c r="N14" s="127">
        <f t="shared" si="2"/>
        <v>1329</v>
      </c>
      <c r="O14" s="127">
        <f t="shared" si="3"/>
        <v>151</v>
      </c>
      <c r="P14" s="127">
        <f t="shared" si="3"/>
        <v>2059</v>
      </c>
      <c r="Q14" s="127">
        <f t="shared" si="3"/>
        <v>184</v>
      </c>
      <c r="R14" s="50">
        <f t="shared" si="4"/>
        <v>62</v>
      </c>
      <c r="S14" s="52">
        <f t="shared" si="5"/>
        <v>3785</v>
      </c>
    </row>
    <row r="15" spans="1:19" ht="15">
      <c r="A15" s="49" t="s">
        <v>139</v>
      </c>
      <c r="B15" s="42">
        <v>299</v>
      </c>
      <c r="C15" s="42">
        <v>24</v>
      </c>
      <c r="D15" s="42">
        <v>381</v>
      </c>
      <c r="E15" s="42">
        <v>34</v>
      </c>
      <c r="F15" s="50">
        <v>21</v>
      </c>
      <c r="G15" s="52">
        <f t="shared" si="0"/>
        <v>759</v>
      </c>
      <c r="H15" s="53">
        <v>243</v>
      </c>
      <c r="I15" s="50">
        <v>14</v>
      </c>
      <c r="J15" s="50">
        <v>332</v>
      </c>
      <c r="K15" s="50">
        <v>19</v>
      </c>
      <c r="L15" s="50">
        <v>3</v>
      </c>
      <c r="M15" s="52">
        <f t="shared" si="1"/>
        <v>611</v>
      </c>
      <c r="N15" s="127">
        <f t="shared" si="2"/>
        <v>542</v>
      </c>
      <c r="O15" s="127">
        <f t="shared" si="3"/>
        <v>38</v>
      </c>
      <c r="P15" s="127">
        <f t="shared" si="3"/>
        <v>713</v>
      </c>
      <c r="Q15" s="127">
        <f t="shared" si="3"/>
        <v>53</v>
      </c>
      <c r="R15" s="50">
        <f t="shared" si="4"/>
        <v>24</v>
      </c>
      <c r="S15" s="52">
        <f t="shared" si="5"/>
        <v>1370</v>
      </c>
    </row>
    <row r="16" spans="1:19" ht="15">
      <c r="A16" s="49" t="s">
        <v>125</v>
      </c>
      <c r="B16" s="42">
        <v>46</v>
      </c>
      <c r="C16" s="42">
        <v>0</v>
      </c>
      <c r="D16" s="42">
        <v>39</v>
      </c>
      <c r="E16" s="42">
        <v>2</v>
      </c>
      <c r="F16" s="50">
        <v>1</v>
      </c>
      <c r="G16" s="52">
        <f t="shared" si="0"/>
        <v>88</v>
      </c>
      <c r="H16" s="53">
        <v>27</v>
      </c>
      <c r="I16" s="50">
        <v>0</v>
      </c>
      <c r="J16" s="50">
        <v>12</v>
      </c>
      <c r="K16" s="50">
        <v>0</v>
      </c>
      <c r="L16" s="50">
        <v>0</v>
      </c>
      <c r="M16" s="52">
        <f t="shared" si="1"/>
        <v>39</v>
      </c>
      <c r="N16" s="127">
        <f t="shared" si="2"/>
        <v>73</v>
      </c>
      <c r="O16" s="127">
        <f t="shared" si="3"/>
        <v>0</v>
      </c>
      <c r="P16" s="127">
        <f t="shared" si="3"/>
        <v>51</v>
      </c>
      <c r="Q16" s="127">
        <f t="shared" si="3"/>
        <v>2</v>
      </c>
      <c r="R16" s="50">
        <f t="shared" si="4"/>
        <v>1</v>
      </c>
      <c r="S16" s="52">
        <f t="shared" si="5"/>
        <v>127</v>
      </c>
    </row>
    <row r="17" spans="1:19" ht="15.75">
      <c r="A17" s="79" t="s">
        <v>23</v>
      </c>
      <c r="B17" s="63">
        <f aca="true" t="shared" si="6" ref="B17:L17">SUM(B11:B16)</f>
        <v>2755</v>
      </c>
      <c r="C17" s="63">
        <f t="shared" si="6"/>
        <v>445</v>
      </c>
      <c r="D17" s="63">
        <f t="shared" si="6"/>
        <v>4052</v>
      </c>
      <c r="E17" s="63">
        <f t="shared" si="6"/>
        <v>487</v>
      </c>
      <c r="F17" s="63">
        <f t="shared" si="6"/>
        <v>275</v>
      </c>
      <c r="G17" s="63">
        <f t="shared" si="6"/>
        <v>8014</v>
      </c>
      <c r="H17" s="63">
        <f t="shared" si="6"/>
        <v>2892</v>
      </c>
      <c r="I17" s="63">
        <f t="shared" si="6"/>
        <v>252</v>
      </c>
      <c r="J17" s="63">
        <f t="shared" si="6"/>
        <v>3925</v>
      </c>
      <c r="K17" s="63">
        <f t="shared" si="6"/>
        <v>260</v>
      </c>
      <c r="L17" s="63">
        <f t="shared" si="6"/>
        <v>88</v>
      </c>
      <c r="M17" s="64">
        <f aca="true" t="shared" si="7" ref="M17:S17">SUM(M11:M16)</f>
        <v>7417</v>
      </c>
      <c r="N17" s="63">
        <f t="shared" si="7"/>
        <v>5647</v>
      </c>
      <c r="O17" s="63">
        <f t="shared" si="7"/>
        <v>697</v>
      </c>
      <c r="P17" s="63">
        <f t="shared" si="7"/>
        <v>7977</v>
      </c>
      <c r="Q17" s="63">
        <f t="shared" si="7"/>
        <v>747</v>
      </c>
      <c r="R17" s="63">
        <f t="shared" si="7"/>
        <v>363</v>
      </c>
      <c r="S17" s="64">
        <f t="shared" si="7"/>
        <v>15431</v>
      </c>
    </row>
    <row r="18" spans="1:19" ht="15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80"/>
    </row>
    <row r="19" spans="1:19" ht="15.75">
      <c r="A19" s="75" t="s">
        <v>103</v>
      </c>
      <c r="B19" s="76"/>
      <c r="C19" s="76"/>
      <c r="D19" s="76"/>
      <c r="E19" s="76"/>
      <c r="F19" s="76"/>
      <c r="G19" s="76"/>
      <c r="H19" s="76"/>
      <c r="I19" s="77"/>
      <c r="J19" s="76"/>
      <c r="K19" s="76"/>
      <c r="L19" s="76"/>
      <c r="M19" s="76"/>
      <c r="N19" s="76"/>
      <c r="O19" s="76"/>
      <c r="P19" s="76"/>
      <c r="Q19" s="76"/>
      <c r="R19" s="76"/>
      <c r="S19" s="78"/>
    </row>
    <row r="20" spans="1:19" ht="15">
      <c r="A20" s="49" t="s">
        <v>135</v>
      </c>
      <c r="B20" s="53">
        <v>28</v>
      </c>
      <c r="C20" s="50">
        <v>344</v>
      </c>
      <c r="D20" s="50">
        <v>281</v>
      </c>
      <c r="E20" s="50">
        <v>23</v>
      </c>
      <c r="F20" s="50">
        <v>21</v>
      </c>
      <c r="G20" s="52">
        <f aca="true" t="shared" si="8" ref="G20:G25">SUM(B20:F20)</f>
        <v>697</v>
      </c>
      <c r="H20" s="53">
        <v>46</v>
      </c>
      <c r="I20" s="50">
        <v>184</v>
      </c>
      <c r="J20" s="50">
        <v>213</v>
      </c>
      <c r="K20" s="50">
        <v>9</v>
      </c>
      <c r="L20" s="50">
        <v>11</v>
      </c>
      <c r="M20" s="52">
        <f aca="true" t="shared" si="9" ref="M20:M25">SUM(H20:L20)</f>
        <v>463</v>
      </c>
      <c r="N20" s="50">
        <f aca="true" t="shared" si="10" ref="N20:N25">B20+H20</f>
        <v>74</v>
      </c>
      <c r="O20" s="50">
        <f aca="true" t="shared" si="11" ref="O20:O25">C20+I20</f>
        <v>528</v>
      </c>
      <c r="P20" s="50">
        <f aca="true" t="shared" si="12" ref="P20:P25">D20+J20</f>
        <v>494</v>
      </c>
      <c r="Q20" s="50">
        <f aca="true" t="shared" si="13" ref="Q20:Q25">E20+K20</f>
        <v>32</v>
      </c>
      <c r="R20" s="50">
        <f aca="true" t="shared" si="14" ref="R20:R25">F20+L20</f>
        <v>32</v>
      </c>
      <c r="S20" s="52">
        <f aca="true" t="shared" si="15" ref="S20:S25">SUM(N20:R20)</f>
        <v>1160</v>
      </c>
    </row>
    <row r="21" spans="1:19" ht="15">
      <c r="A21" s="49" t="s">
        <v>136</v>
      </c>
      <c r="B21" s="53">
        <v>83</v>
      </c>
      <c r="C21" s="50">
        <v>701</v>
      </c>
      <c r="D21" s="50">
        <v>691</v>
      </c>
      <c r="E21" s="50">
        <v>57</v>
      </c>
      <c r="F21" s="50">
        <v>47</v>
      </c>
      <c r="G21" s="52">
        <f t="shared" si="8"/>
        <v>1579</v>
      </c>
      <c r="H21" s="53">
        <v>117</v>
      </c>
      <c r="I21" s="50">
        <v>477</v>
      </c>
      <c r="J21" s="50">
        <v>732</v>
      </c>
      <c r="K21" s="50">
        <v>21</v>
      </c>
      <c r="L21" s="50">
        <v>28</v>
      </c>
      <c r="M21" s="52">
        <f t="shared" si="9"/>
        <v>1375</v>
      </c>
      <c r="N21" s="50">
        <f t="shared" si="10"/>
        <v>200</v>
      </c>
      <c r="O21" s="50">
        <f t="shared" si="11"/>
        <v>1178</v>
      </c>
      <c r="P21" s="50">
        <f t="shared" si="12"/>
        <v>1423</v>
      </c>
      <c r="Q21" s="50">
        <f t="shared" si="13"/>
        <v>78</v>
      </c>
      <c r="R21" s="50">
        <f t="shared" si="14"/>
        <v>75</v>
      </c>
      <c r="S21" s="52">
        <f t="shared" si="15"/>
        <v>2954</v>
      </c>
    </row>
    <row r="22" spans="1:19" ht="15">
      <c r="A22" s="49" t="s">
        <v>137</v>
      </c>
      <c r="B22" s="53">
        <v>96</v>
      </c>
      <c r="C22" s="50">
        <v>606</v>
      </c>
      <c r="D22" s="50">
        <v>792</v>
      </c>
      <c r="E22" s="50">
        <v>46</v>
      </c>
      <c r="F22" s="50">
        <v>39</v>
      </c>
      <c r="G22" s="52">
        <f t="shared" si="8"/>
        <v>1579</v>
      </c>
      <c r="H22" s="53">
        <v>134</v>
      </c>
      <c r="I22" s="50">
        <v>500</v>
      </c>
      <c r="J22" s="50">
        <v>703</v>
      </c>
      <c r="K22" s="50">
        <v>32</v>
      </c>
      <c r="L22" s="50">
        <v>30</v>
      </c>
      <c r="M22" s="52">
        <f t="shared" si="9"/>
        <v>1399</v>
      </c>
      <c r="N22" s="50">
        <f t="shared" si="10"/>
        <v>230</v>
      </c>
      <c r="O22" s="50">
        <f t="shared" si="11"/>
        <v>1106</v>
      </c>
      <c r="P22" s="50">
        <f t="shared" si="12"/>
        <v>1495</v>
      </c>
      <c r="Q22" s="50">
        <f t="shared" si="13"/>
        <v>78</v>
      </c>
      <c r="R22" s="50">
        <f t="shared" si="14"/>
        <v>69</v>
      </c>
      <c r="S22" s="52">
        <f t="shared" si="15"/>
        <v>2978</v>
      </c>
    </row>
    <row r="23" spans="1:19" ht="15">
      <c r="A23" s="49" t="s">
        <v>138</v>
      </c>
      <c r="B23" s="53">
        <v>89</v>
      </c>
      <c r="C23" s="50">
        <v>546</v>
      </c>
      <c r="D23" s="50">
        <v>855</v>
      </c>
      <c r="E23" s="50">
        <v>61</v>
      </c>
      <c r="F23" s="50">
        <v>33</v>
      </c>
      <c r="G23" s="52">
        <f t="shared" si="8"/>
        <v>1584</v>
      </c>
      <c r="H23" s="53">
        <v>128</v>
      </c>
      <c r="I23" s="50">
        <v>591</v>
      </c>
      <c r="J23" s="50">
        <v>748</v>
      </c>
      <c r="K23" s="50">
        <v>30</v>
      </c>
      <c r="L23" s="50">
        <v>27</v>
      </c>
      <c r="M23" s="52">
        <f t="shared" si="9"/>
        <v>1524</v>
      </c>
      <c r="N23" s="50">
        <f t="shared" si="10"/>
        <v>217</v>
      </c>
      <c r="O23" s="50">
        <f t="shared" si="11"/>
        <v>1137</v>
      </c>
      <c r="P23" s="50">
        <f t="shared" si="12"/>
        <v>1603</v>
      </c>
      <c r="Q23" s="50">
        <f t="shared" si="13"/>
        <v>91</v>
      </c>
      <c r="R23" s="50">
        <f t="shared" si="14"/>
        <v>60</v>
      </c>
      <c r="S23" s="52">
        <f t="shared" si="15"/>
        <v>3108</v>
      </c>
    </row>
    <row r="24" spans="1:19" ht="15">
      <c r="A24" s="49" t="s">
        <v>139</v>
      </c>
      <c r="B24" s="53">
        <v>35</v>
      </c>
      <c r="C24" s="50">
        <v>317</v>
      </c>
      <c r="D24" s="50">
        <v>345</v>
      </c>
      <c r="E24" s="50">
        <v>27</v>
      </c>
      <c r="F24" s="50">
        <v>30</v>
      </c>
      <c r="G24" s="52">
        <f t="shared" si="8"/>
        <v>754</v>
      </c>
      <c r="H24" s="53">
        <v>35</v>
      </c>
      <c r="I24" s="50">
        <v>253</v>
      </c>
      <c r="J24" s="50">
        <v>269</v>
      </c>
      <c r="K24" s="50">
        <v>4</v>
      </c>
      <c r="L24" s="50">
        <v>13</v>
      </c>
      <c r="M24" s="52">
        <f t="shared" si="9"/>
        <v>574</v>
      </c>
      <c r="N24" s="50">
        <f t="shared" si="10"/>
        <v>70</v>
      </c>
      <c r="O24" s="50">
        <f t="shared" si="11"/>
        <v>570</v>
      </c>
      <c r="P24" s="50">
        <f t="shared" si="12"/>
        <v>614</v>
      </c>
      <c r="Q24" s="50">
        <f t="shared" si="13"/>
        <v>31</v>
      </c>
      <c r="R24" s="50">
        <f t="shared" si="14"/>
        <v>43</v>
      </c>
      <c r="S24" s="52">
        <f t="shared" si="15"/>
        <v>1328</v>
      </c>
    </row>
    <row r="25" spans="1:19" ht="15">
      <c r="A25" s="49" t="s">
        <v>125</v>
      </c>
      <c r="B25" s="50">
        <v>2</v>
      </c>
      <c r="C25" s="50">
        <v>55</v>
      </c>
      <c r="D25" s="50">
        <v>26</v>
      </c>
      <c r="E25" s="50">
        <v>1</v>
      </c>
      <c r="F25" s="50">
        <v>4</v>
      </c>
      <c r="G25" s="52">
        <f t="shared" si="8"/>
        <v>88</v>
      </c>
      <c r="H25" s="50">
        <v>0</v>
      </c>
      <c r="I25" s="50">
        <v>18</v>
      </c>
      <c r="J25" s="50">
        <v>13</v>
      </c>
      <c r="K25" s="50">
        <v>0</v>
      </c>
      <c r="L25" s="50">
        <v>1</v>
      </c>
      <c r="M25" s="52">
        <f t="shared" si="9"/>
        <v>32</v>
      </c>
      <c r="N25" s="50">
        <f t="shared" si="10"/>
        <v>2</v>
      </c>
      <c r="O25" s="50">
        <f t="shared" si="11"/>
        <v>73</v>
      </c>
      <c r="P25" s="50">
        <f t="shared" si="12"/>
        <v>39</v>
      </c>
      <c r="Q25" s="50">
        <f t="shared" si="13"/>
        <v>1</v>
      </c>
      <c r="R25" s="50">
        <f t="shared" si="14"/>
        <v>5</v>
      </c>
      <c r="S25" s="52">
        <f t="shared" si="15"/>
        <v>120</v>
      </c>
    </row>
    <row r="26" spans="1:19" ht="15.75">
      <c r="A26" s="81" t="s">
        <v>23</v>
      </c>
      <c r="B26" s="63">
        <f aca="true" t="shared" si="16" ref="B26:S26">SUM(B20:B25)</f>
        <v>333</v>
      </c>
      <c r="C26" s="63">
        <f t="shared" si="16"/>
        <v>2569</v>
      </c>
      <c r="D26" s="63">
        <f t="shared" si="16"/>
        <v>2990</v>
      </c>
      <c r="E26" s="63">
        <f t="shared" si="16"/>
        <v>215</v>
      </c>
      <c r="F26" s="63">
        <f t="shared" si="16"/>
        <v>174</v>
      </c>
      <c r="G26" s="64">
        <f t="shared" si="16"/>
        <v>6281</v>
      </c>
      <c r="H26" s="63">
        <f t="shared" si="16"/>
        <v>460</v>
      </c>
      <c r="I26" s="63">
        <f t="shared" si="16"/>
        <v>2023</v>
      </c>
      <c r="J26" s="63">
        <f t="shared" si="16"/>
        <v>2678</v>
      </c>
      <c r="K26" s="63">
        <f t="shared" si="16"/>
        <v>96</v>
      </c>
      <c r="L26" s="63">
        <f t="shared" si="16"/>
        <v>110</v>
      </c>
      <c r="M26" s="64">
        <f t="shared" si="16"/>
        <v>5367</v>
      </c>
      <c r="N26" s="63">
        <f t="shared" si="16"/>
        <v>793</v>
      </c>
      <c r="O26" s="63">
        <f t="shared" si="16"/>
        <v>4592</v>
      </c>
      <c r="P26" s="63">
        <f t="shared" si="16"/>
        <v>5668</v>
      </c>
      <c r="Q26" s="63">
        <f t="shared" si="16"/>
        <v>311</v>
      </c>
      <c r="R26" s="63">
        <f t="shared" si="16"/>
        <v>284</v>
      </c>
      <c r="S26" s="64">
        <f t="shared" si="16"/>
        <v>11648</v>
      </c>
    </row>
    <row r="27" spans="1:19" ht="15">
      <c r="A27" s="82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6"/>
    </row>
    <row r="28" spans="1:19" ht="15.75">
      <c r="A28" s="75" t="s">
        <v>80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6"/>
    </row>
    <row r="29" spans="1:19" ht="15">
      <c r="A29" s="49" t="s">
        <v>135</v>
      </c>
      <c r="B29" s="53">
        <v>71</v>
      </c>
      <c r="C29" s="50">
        <v>63</v>
      </c>
      <c r="D29" s="50">
        <v>1460</v>
      </c>
      <c r="E29" s="50">
        <v>59</v>
      </c>
      <c r="F29" s="50">
        <v>46</v>
      </c>
      <c r="G29" s="52">
        <f aca="true" t="shared" si="17" ref="G29:G34">SUM(B29:F29)</f>
        <v>1699</v>
      </c>
      <c r="H29" s="53">
        <v>120</v>
      </c>
      <c r="I29" s="50">
        <v>34</v>
      </c>
      <c r="J29" s="50">
        <v>1405</v>
      </c>
      <c r="K29" s="50">
        <v>29</v>
      </c>
      <c r="L29" s="50">
        <v>41</v>
      </c>
      <c r="M29" s="52">
        <f aca="true" t="shared" si="18" ref="M29:M34">SUM(H29:L29)</f>
        <v>1629</v>
      </c>
      <c r="N29" s="50">
        <f aca="true" t="shared" si="19" ref="N29:N34">B29+H29</f>
        <v>191</v>
      </c>
      <c r="O29" s="50">
        <f aca="true" t="shared" si="20" ref="O29:O34">C29+I29</f>
        <v>97</v>
      </c>
      <c r="P29" s="50">
        <f aca="true" t="shared" si="21" ref="P29:P34">D29+J29</f>
        <v>2865</v>
      </c>
      <c r="Q29" s="50">
        <f aca="true" t="shared" si="22" ref="Q29:Q34">E29+K29</f>
        <v>88</v>
      </c>
      <c r="R29" s="50">
        <f aca="true" t="shared" si="23" ref="R29:R34">F29+L29</f>
        <v>87</v>
      </c>
      <c r="S29" s="52">
        <f aca="true" t="shared" si="24" ref="S29:S34">SUM(N29:R29)</f>
        <v>3328</v>
      </c>
    </row>
    <row r="30" spans="1:19" ht="15">
      <c r="A30" s="49" t="s">
        <v>136</v>
      </c>
      <c r="B30" s="53">
        <v>297</v>
      </c>
      <c r="C30" s="50">
        <v>284</v>
      </c>
      <c r="D30" s="50">
        <v>4697</v>
      </c>
      <c r="E30" s="50">
        <v>186</v>
      </c>
      <c r="F30" s="50">
        <v>143</v>
      </c>
      <c r="G30" s="52">
        <f t="shared" si="17"/>
        <v>5607</v>
      </c>
      <c r="H30" s="53">
        <v>471</v>
      </c>
      <c r="I30" s="50">
        <v>153</v>
      </c>
      <c r="J30" s="50">
        <v>4639</v>
      </c>
      <c r="K30" s="50">
        <v>115</v>
      </c>
      <c r="L30" s="50">
        <v>84</v>
      </c>
      <c r="M30" s="52">
        <f t="shared" si="18"/>
        <v>5462</v>
      </c>
      <c r="N30" s="50">
        <f t="shared" si="19"/>
        <v>768</v>
      </c>
      <c r="O30" s="50">
        <f t="shared" si="20"/>
        <v>437</v>
      </c>
      <c r="P30" s="50">
        <f t="shared" si="21"/>
        <v>9336</v>
      </c>
      <c r="Q30" s="50">
        <f t="shared" si="22"/>
        <v>301</v>
      </c>
      <c r="R30" s="50">
        <f t="shared" si="23"/>
        <v>227</v>
      </c>
      <c r="S30" s="52">
        <f t="shared" si="24"/>
        <v>11069</v>
      </c>
    </row>
    <row r="31" spans="1:19" ht="15">
      <c r="A31" s="49" t="s">
        <v>137</v>
      </c>
      <c r="B31" s="53">
        <v>321</v>
      </c>
      <c r="C31" s="50">
        <v>218</v>
      </c>
      <c r="D31" s="50">
        <v>4930</v>
      </c>
      <c r="E31" s="50">
        <v>175</v>
      </c>
      <c r="F31" s="50">
        <v>112</v>
      </c>
      <c r="G31" s="52">
        <f t="shared" si="17"/>
        <v>5756</v>
      </c>
      <c r="H31" s="53">
        <v>411</v>
      </c>
      <c r="I31" s="50">
        <v>123</v>
      </c>
      <c r="J31" s="50">
        <v>4866</v>
      </c>
      <c r="K31" s="50">
        <v>99</v>
      </c>
      <c r="L31" s="50">
        <v>60</v>
      </c>
      <c r="M31" s="52">
        <f t="shared" si="18"/>
        <v>5559</v>
      </c>
      <c r="N31" s="50">
        <f t="shared" si="19"/>
        <v>732</v>
      </c>
      <c r="O31" s="50">
        <f t="shared" si="20"/>
        <v>341</v>
      </c>
      <c r="P31" s="50">
        <f t="shared" si="21"/>
        <v>9796</v>
      </c>
      <c r="Q31" s="50">
        <f t="shared" si="22"/>
        <v>274</v>
      </c>
      <c r="R31" s="50">
        <f t="shared" si="23"/>
        <v>172</v>
      </c>
      <c r="S31" s="52">
        <f t="shared" si="24"/>
        <v>11315</v>
      </c>
    </row>
    <row r="32" spans="1:19" ht="15">
      <c r="A32" s="49" t="s">
        <v>138</v>
      </c>
      <c r="B32" s="53">
        <v>246</v>
      </c>
      <c r="C32" s="50">
        <v>164</v>
      </c>
      <c r="D32" s="50">
        <v>5024</v>
      </c>
      <c r="E32" s="50">
        <v>162</v>
      </c>
      <c r="F32" s="50">
        <v>124</v>
      </c>
      <c r="G32" s="52">
        <f t="shared" si="17"/>
        <v>5720</v>
      </c>
      <c r="H32" s="53">
        <v>381</v>
      </c>
      <c r="I32" s="50">
        <v>92</v>
      </c>
      <c r="J32" s="50">
        <v>5200</v>
      </c>
      <c r="K32" s="50">
        <v>90</v>
      </c>
      <c r="L32" s="50">
        <v>64</v>
      </c>
      <c r="M32" s="52">
        <f t="shared" si="18"/>
        <v>5827</v>
      </c>
      <c r="N32" s="50">
        <f t="shared" si="19"/>
        <v>627</v>
      </c>
      <c r="O32" s="50">
        <f t="shared" si="20"/>
        <v>256</v>
      </c>
      <c r="P32" s="50">
        <f t="shared" si="21"/>
        <v>10224</v>
      </c>
      <c r="Q32" s="50">
        <f t="shared" si="22"/>
        <v>252</v>
      </c>
      <c r="R32" s="50">
        <f t="shared" si="23"/>
        <v>188</v>
      </c>
      <c r="S32" s="52">
        <f t="shared" si="24"/>
        <v>11547</v>
      </c>
    </row>
    <row r="33" spans="1:19" ht="15">
      <c r="A33" s="49" t="s">
        <v>139</v>
      </c>
      <c r="B33" s="53">
        <v>129</v>
      </c>
      <c r="C33" s="50">
        <v>66</v>
      </c>
      <c r="D33" s="50">
        <v>2735</v>
      </c>
      <c r="E33" s="50">
        <v>87</v>
      </c>
      <c r="F33" s="50">
        <v>70</v>
      </c>
      <c r="G33" s="52">
        <f t="shared" si="17"/>
        <v>3087</v>
      </c>
      <c r="H33" s="53">
        <v>124</v>
      </c>
      <c r="I33" s="50">
        <v>40</v>
      </c>
      <c r="J33" s="50">
        <v>2423</v>
      </c>
      <c r="K33" s="50">
        <v>48</v>
      </c>
      <c r="L33" s="50">
        <v>28</v>
      </c>
      <c r="M33" s="52">
        <f t="shared" si="18"/>
        <v>2663</v>
      </c>
      <c r="N33" s="50">
        <f t="shared" si="19"/>
        <v>253</v>
      </c>
      <c r="O33" s="50">
        <f t="shared" si="20"/>
        <v>106</v>
      </c>
      <c r="P33" s="50">
        <f t="shared" si="21"/>
        <v>5158</v>
      </c>
      <c r="Q33" s="50">
        <f t="shared" si="22"/>
        <v>135</v>
      </c>
      <c r="R33" s="50">
        <f t="shared" si="23"/>
        <v>98</v>
      </c>
      <c r="S33" s="52">
        <f t="shared" si="24"/>
        <v>5750</v>
      </c>
    </row>
    <row r="34" spans="1:19" ht="15">
      <c r="A34" s="49" t="s">
        <v>125</v>
      </c>
      <c r="B34" s="53">
        <v>2</v>
      </c>
      <c r="C34" s="50">
        <v>6</v>
      </c>
      <c r="D34" s="50">
        <v>373</v>
      </c>
      <c r="E34" s="50">
        <v>11</v>
      </c>
      <c r="F34" s="50">
        <v>9</v>
      </c>
      <c r="G34" s="52">
        <f t="shared" si="17"/>
        <v>401</v>
      </c>
      <c r="H34" s="53">
        <v>2</v>
      </c>
      <c r="I34" s="50">
        <v>7</v>
      </c>
      <c r="J34" s="50">
        <v>197</v>
      </c>
      <c r="K34" s="50">
        <v>4</v>
      </c>
      <c r="L34" s="50">
        <v>2</v>
      </c>
      <c r="M34" s="52">
        <f t="shared" si="18"/>
        <v>212</v>
      </c>
      <c r="N34" s="50">
        <f t="shared" si="19"/>
        <v>4</v>
      </c>
      <c r="O34" s="50">
        <f t="shared" si="20"/>
        <v>13</v>
      </c>
      <c r="P34" s="50">
        <f t="shared" si="21"/>
        <v>570</v>
      </c>
      <c r="Q34" s="50">
        <f t="shared" si="22"/>
        <v>15</v>
      </c>
      <c r="R34" s="50">
        <f t="shared" si="23"/>
        <v>11</v>
      </c>
      <c r="S34" s="52">
        <f t="shared" si="24"/>
        <v>613</v>
      </c>
    </row>
    <row r="35" spans="1:19" ht="15.75">
      <c r="A35" s="81" t="s">
        <v>23</v>
      </c>
      <c r="B35" s="63">
        <f aca="true" t="shared" si="25" ref="B35:S35">SUM(B29:B34)</f>
        <v>1066</v>
      </c>
      <c r="C35" s="63">
        <f t="shared" si="25"/>
        <v>801</v>
      </c>
      <c r="D35" s="63">
        <f t="shared" si="25"/>
        <v>19219</v>
      </c>
      <c r="E35" s="63">
        <f t="shared" si="25"/>
        <v>680</v>
      </c>
      <c r="F35" s="63">
        <f t="shared" si="25"/>
        <v>504</v>
      </c>
      <c r="G35" s="64">
        <f t="shared" si="25"/>
        <v>22270</v>
      </c>
      <c r="H35" s="63">
        <f t="shared" si="25"/>
        <v>1509</v>
      </c>
      <c r="I35" s="63">
        <f t="shared" si="25"/>
        <v>449</v>
      </c>
      <c r="J35" s="63">
        <f t="shared" si="25"/>
        <v>18730</v>
      </c>
      <c r="K35" s="63">
        <f t="shared" si="25"/>
        <v>385</v>
      </c>
      <c r="L35" s="63">
        <f t="shared" si="25"/>
        <v>279</v>
      </c>
      <c r="M35" s="64">
        <f t="shared" si="25"/>
        <v>21352</v>
      </c>
      <c r="N35" s="63">
        <f t="shared" si="25"/>
        <v>2575</v>
      </c>
      <c r="O35" s="63">
        <f t="shared" si="25"/>
        <v>1250</v>
      </c>
      <c r="P35" s="63">
        <f t="shared" si="25"/>
        <v>37949</v>
      </c>
      <c r="Q35" s="63">
        <f t="shared" si="25"/>
        <v>1065</v>
      </c>
      <c r="R35" s="63">
        <f t="shared" si="25"/>
        <v>783</v>
      </c>
      <c r="S35" s="64">
        <f t="shared" si="25"/>
        <v>43622</v>
      </c>
    </row>
    <row r="36" spans="1:19" ht="15">
      <c r="A36" s="49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6"/>
    </row>
    <row r="37" spans="1:19" ht="15.75">
      <c r="A37" s="75" t="s">
        <v>112</v>
      </c>
      <c r="B37" s="76"/>
      <c r="C37" s="76"/>
      <c r="D37" s="76"/>
      <c r="E37" s="76"/>
      <c r="F37" s="76"/>
      <c r="G37" s="76"/>
      <c r="H37" s="76"/>
      <c r="I37" s="77"/>
      <c r="J37" s="76"/>
      <c r="K37" s="76"/>
      <c r="L37" s="76"/>
      <c r="M37" s="76"/>
      <c r="N37" s="76"/>
      <c r="O37" s="76"/>
      <c r="P37" s="76"/>
      <c r="Q37" s="76"/>
      <c r="R37" s="76"/>
      <c r="S37" s="78"/>
    </row>
    <row r="38" spans="1:19" ht="15">
      <c r="A38" s="49" t="s">
        <v>135</v>
      </c>
      <c r="B38" s="53">
        <v>33</v>
      </c>
      <c r="C38" s="50">
        <v>25</v>
      </c>
      <c r="D38" s="50">
        <v>189</v>
      </c>
      <c r="E38" s="50">
        <v>270</v>
      </c>
      <c r="F38" s="50">
        <v>13</v>
      </c>
      <c r="G38" s="52">
        <f aca="true" t="shared" si="26" ref="G38:G43">SUM(B38:F38)</f>
        <v>530</v>
      </c>
      <c r="H38" s="53">
        <v>41</v>
      </c>
      <c r="I38" s="50">
        <v>16</v>
      </c>
      <c r="J38" s="50">
        <v>129</v>
      </c>
      <c r="K38" s="50">
        <v>210</v>
      </c>
      <c r="L38" s="50">
        <v>6</v>
      </c>
      <c r="M38" s="52">
        <f aca="true" t="shared" si="27" ref="M38:M43">SUM(H38:L38)</f>
        <v>402</v>
      </c>
      <c r="N38" s="50">
        <f aca="true" t="shared" si="28" ref="N38:N43">B38+H38</f>
        <v>74</v>
      </c>
      <c r="O38" s="50">
        <f aca="true" t="shared" si="29" ref="O38:O43">C38+I38</f>
        <v>41</v>
      </c>
      <c r="P38" s="50">
        <f aca="true" t="shared" si="30" ref="P38:P43">D38+J38</f>
        <v>318</v>
      </c>
      <c r="Q38" s="50">
        <f aca="true" t="shared" si="31" ref="Q38:Q43">E38+K38</f>
        <v>480</v>
      </c>
      <c r="R38" s="50">
        <f aca="true" t="shared" si="32" ref="R38:R43">F38+L38</f>
        <v>19</v>
      </c>
      <c r="S38" s="52">
        <f aca="true" t="shared" si="33" ref="S38:S43">SUM(N38:R38)</f>
        <v>932</v>
      </c>
    </row>
    <row r="39" spans="1:19" ht="15">
      <c r="A39" s="49" t="s">
        <v>136</v>
      </c>
      <c r="B39" s="53">
        <v>109</v>
      </c>
      <c r="C39" s="50">
        <v>92</v>
      </c>
      <c r="D39" s="50">
        <v>627</v>
      </c>
      <c r="E39" s="50">
        <v>657</v>
      </c>
      <c r="F39" s="50">
        <v>28</v>
      </c>
      <c r="G39" s="52">
        <f t="shared" si="26"/>
        <v>1513</v>
      </c>
      <c r="H39" s="53">
        <v>179</v>
      </c>
      <c r="I39" s="50">
        <v>37</v>
      </c>
      <c r="J39" s="50">
        <v>682</v>
      </c>
      <c r="K39" s="50">
        <v>476</v>
      </c>
      <c r="L39" s="50">
        <v>21</v>
      </c>
      <c r="M39" s="52">
        <f t="shared" si="27"/>
        <v>1395</v>
      </c>
      <c r="N39" s="50">
        <f t="shared" si="28"/>
        <v>288</v>
      </c>
      <c r="O39" s="50">
        <f t="shared" si="29"/>
        <v>129</v>
      </c>
      <c r="P39" s="50">
        <f t="shared" si="30"/>
        <v>1309</v>
      </c>
      <c r="Q39" s="50">
        <f t="shared" si="31"/>
        <v>1133</v>
      </c>
      <c r="R39" s="50">
        <f t="shared" si="32"/>
        <v>49</v>
      </c>
      <c r="S39" s="52">
        <f t="shared" si="33"/>
        <v>2908</v>
      </c>
    </row>
    <row r="40" spans="1:19" ht="15">
      <c r="A40" s="49" t="s">
        <v>137</v>
      </c>
      <c r="B40" s="53">
        <v>110</v>
      </c>
      <c r="C40" s="50">
        <v>93</v>
      </c>
      <c r="D40" s="50">
        <v>811</v>
      </c>
      <c r="E40" s="50">
        <v>663</v>
      </c>
      <c r="F40" s="50">
        <v>42</v>
      </c>
      <c r="G40" s="52">
        <f t="shared" si="26"/>
        <v>1719</v>
      </c>
      <c r="H40" s="53">
        <v>198</v>
      </c>
      <c r="I40" s="50">
        <v>40</v>
      </c>
      <c r="J40" s="50">
        <v>781</v>
      </c>
      <c r="K40" s="50">
        <v>626</v>
      </c>
      <c r="L40" s="50">
        <v>11</v>
      </c>
      <c r="M40" s="52">
        <f t="shared" si="27"/>
        <v>1656</v>
      </c>
      <c r="N40" s="50">
        <f t="shared" si="28"/>
        <v>308</v>
      </c>
      <c r="O40" s="50">
        <f t="shared" si="29"/>
        <v>133</v>
      </c>
      <c r="P40" s="50">
        <f t="shared" si="30"/>
        <v>1592</v>
      </c>
      <c r="Q40" s="50">
        <f t="shared" si="31"/>
        <v>1289</v>
      </c>
      <c r="R40" s="50">
        <f t="shared" si="32"/>
        <v>53</v>
      </c>
      <c r="S40" s="52">
        <f t="shared" si="33"/>
        <v>3375</v>
      </c>
    </row>
    <row r="41" spans="1:19" ht="15">
      <c r="A41" s="49" t="s">
        <v>138</v>
      </c>
      <c r="B41" s="53">
        <v>88</v>
      </c>
      <c r="C41" s="50">
        <v>61</v>
      </c>
      <c r="D41" s="50">
        <v>715</v>
      </c>
      <c r="E41" s="50">
        <v>620</v>
      </c>
      <c r="F41" s="50">
        <v>40</v>
      </c>
      <c r="G41" s="52">
        <f t="shared" si="26"/>
        <v>1524</v>
      </c>
      <c r="H41" s="53">
        <v>135</v>
      </c>
      <c r="I41" s="50">
        <v>21</v>
      </c>
      <c r="J41" s="50">
        <v>492</v>
      </c>
      <c r="K41" s="50">
        <v>525</v>
      </c>
      <c r="L41" s="50">
        <v>15</v>
      </c>
      <c r="M41" s="52">
        <f t="shared" si="27"/>
        <v>1188</v>
      </c>
      <c r="N41" s="50">
        <f t="shared" si="28"/>
        <v>223</v>
      </c>
      <c r="O41" s="50">
        <f t="shared" si="29"/>
        <v>82</v>
      </c>
      <c r="P41" s="50">
        <f t="shared" si="30"/>
        <v>1207</v>
      </c>
      <c r="Q41" s="50">
        <f t="shared" si="31"/>
        <v>1145</v>
      </c>
      <c r="R41" s="50">
        <f t="shared" si="32"/>
        <v>55</v>
      </c>
      <c r="S41" s="52">
        <f t="shared" si="33"/>
        <v>2712</v>
      </c>
    </row>
    <row r="42" spans="1:19" ht="15">
      <c r="A42" s="49" t="s">
        <v>139</v>
      </c>
      <c r="B42" s="53">
        <v>32</v>
      </c>
      <c r="C42" s="50">
        <v>8</v>
      </c>
      <c r="D42" s="50">
        <v>203</v>
      </c>
      <c r="E42" s="50">
        <v>247</v>
      </c>
      <c r="F42" s="50">
        <v>16</v>
      </c>
      <c r="G42" s="52">
        <f t="shared" si="26"/>
        <v>506</v>
      </c>
      <c r="H42" s="53">
        <v>33</v>
      </c>
      <c r="I42" s="50">
        <v>9</v>
      </c>
      <c r="J42" s="50">
        <v>154</v>
      </c>
      <c r="K42" s="50">
        <v>186</v>
      </c>
      <c r="L42" s="50">
        <v>3</v>
      </c>
      <c r="M42" s="52">
        <f t="shared" si="27"/>
        <v>385</v>
      </c>
      <c r="N42" s="50">
        <f t="shared" si="28"/>
        <v>65</v>
      </c>
      <c r="O42" s="50">
        <f t="shared" si="29"/>
        <v>17</v>
      </c>
      <c r="P42" s="50">
        <f t="shared" si="30"/>
        <v>357</v>
      </c>
      <c r="Q42" s="50">
        <f t="shared" si="31"/>
        <v>433</v>
      </c>
      <c r="R42" s="50">
        <f t="shared" si="32"/>
        <v>19</v>
      </c>
      <c r="S42" s="52">
        <f t="shared" si="33"/>
        <v>891</v>
      </c>
    </row>
    <row r="43" spans="1:19" ht="15">
      <c r="A43" s="49" t="s">
        <v>125</v>
      </c>
      <c r="B43" s="53">
        <v>1</v>
      </c>
      <c r="C43" s="50">
        <v>0</v>
      </c>
      <c r="D43" s="50">
        <v>14</v>
      </c>
      <c r="E43" s="50">
        <v>32</v>
      </c>
      <c r="F43" s="50">
        <v>1</v>
      </c>
      <c r="G43" s="52">
        <f t="shared" si="26"/>
        <v>48</v>
      </c>
      <c r="H43" s="53">
        <v>1</v>
      </c>
      <c r="I43" s="50">
        <v>1</v>
      </c>
      <c r="J43" s="50">
        <v>10</v>
      </c>
      <c r="K43" s="50">
        <v>17</v>
      </c>
      <c r="L43" s="50">
        <v>0</v>
      </c>
      <c r="M43" s="52">
        <f t="shared" si="27"/>
        <v>29</v>
      </c>
      <c r="N43" s="50">
        <f t="shared" si="28"/>
        <v>2</v>
      </c>
      <c r="O43" s="50">
        <f t="shared" si="29"/>
        <v>1</v>
      </c>
      <c r="P43" s="50">
        <f t="shared" si="30"/>
        <v>24</v>
      </c>
      <c r="Q43" s="50">
        <f t="shared" si="31"/>
        <v>49</v>
      </c>
      <c r="R43" s="50">
        <f t="shared" si="32"/>
        <v>1</v>
      </c>
      <c r="S43" s="52">
        <f t="shared" si="33"/>
        <v>77</v>
      </c>
    </row>
    <row r="44" spans="1:19" ht="15.75">
      <c r="A44" s="81" t="s">
        <v>23</v>
      </c>
      <c r="B44" s="63">
        <f aca="true" t="shared" si="34" ref="B44:S44">SUM(B38:B43)</f>
        <v>373</v>
      </c>
      <c r="C44" s="63">
        <f t="shared" si="34"/>
        <v>279</v>
      </c>
      <c r="D44" s="63">
        <f t="shared" si="34"/>
        <v>2559</v>
      </c>
      <c r="E44" s="63">
        <f t="shared" si="34"/>
        <v>2489</v>
      </c>
      <c r="F44" s="63">
        <f t="shared" si="34"/>
        <v>140</v>
      </c>
      <c r="G44" s="64">
        <f t="shared" si="34"/>
        <v>5840</v>
      </c>
      <c r="H44" s="63">
        <f t="shared" si="34"/>
        <v>587</v>
      </c>
      <c r="I44" s="63">
        <f t="shared" si="34"/>
        <v>124</v>
      </c>
      <c r="J44" s="63">
        <f t="shared" si="34"/>
        <v>2248</v>
      </c>
      <c r="K44" s="63">
        <f t="shared" si="34"/>
        <v>2040</v>
      </c>
      <c r="L44" s="63">
        <f t="shared" si="34"/>
        <v>56</v>
      </c>
      <c r="M44" s="64">
        <f t="shared" si="34"/>
        <v>5055</v>
      </c>
      <c r="N44" s="63">
        <f t="shared" si="34"/>
        <v>960</v>
      </c>
      <c r="O44" s="63">
        <f t="shared" si="34"/>
        <v>403</v>
      </c>
      <c r="P44" s="63">
        <f t="shared" si="34"/>
        <v>4807</v>
      </c>
      <c r="Q44" s="63">
        <f t="shared" si="34"/>
        <v>4529</v>
      </c>
      <c r="R44" s="63">
        <f t="shared" si="34"/>
        <v>196</v>
      </c>
      <c r="S44" s="64">
        <f t="shared" si="34"/>
        <v>10895</v>
      </c>
    </row>
    <row r="45" spans="1:19" ht="15">
      <c r="A45" s="82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6"/>
    </row>
    <row r="46" spans="1:19" ht="15.75">
      <c r="A46" s="75" t="s">
        <v>113</v>
      </c>
      <c r="B46" s="76"/>
      <c r="C46" s="76"/>
      <c r="D46" s="76"/>
      <c r="E46" s="76"/>
      <c r="F46" s="76"/>
      <c r="G46" s="76"/>
      <c r="H46" s="76"/>
      <c r="I46" s="77"/>
      <c r="J46" s="76"/>
      <c r="K46" s="76"/>
      <c r="L46" s="76"/>
      <c r="M46" s="76"/>
      <c r="N46" s="76"/>
      <c r="O46" s="76"/>
      <c r="P46" s="76"/>
      <c r="Q46" s="76"/>
      <c r="R46" s="76"/>
      <c r="S46" s="78"/>
    </row>
    <row r="47" spans="1:19" ht="15">
      <c r="A47" s="49" t="s">
        <v>135</v>
      </c>
      <c r="B47" s="53">
        <f>B11+B20+B29+B38</f>
        <v>464</v>
      </c>
      <c r="C47" s="127">
        <f>C11+C20+C29+C38</f>
        <v>472</v>
      </c>
      <c r="D47" s="127">
        <f>D11+D20+D29+D38</f>
        <v>2326</v>
      </c>
      <c r="E47" s="127">
        <f>E11+E20+E29+E38</f>
        <v>398</v>
      </c>
      <c r="F47" s="127">
        <f>F11+F20+F29+F38</f>
        <v>136</v>
      </c>
      <c r="G47" s="52">
        <f aca="true" t="shared" si="35" ref="G47:R53">G11+G20+G29+G38</f>
        <v>3796</v>
      </c>
      <c r="H47" s="53">
        <f>H11+H20+H29+H38</f>
        <v>512</v>
      </c>
      <c r="I47" s="127">
        <f>I11+I20+I29+I38</f>
        <v>255</v>
      </c>
      <c r="J47" s="127">
        <f>J11+J20+J29+J38</f>
        <v>2114</v>
      </c>
      <c r="K47" s="127">
        <f>K11+K20+K29+K38</f>
        <v>275</v>
      </c>
      <c r="L47" s="50">
        <f t="shared" si="35"/>
        <v>76</v>
      </c>
      <c r="M47" s="52">
        <f aca="true" t="shared" si="36" ref="M47:R47">M11+M20+M29+M38</f>
        <v>3232</v>
      </c>
      <c r="N47" s="50">
        <f t="shared" si="36"/>
        <v>976</v>
      </c>
      <c r="O47" s="50">
        <f t="shared" si="36"/>
        <v>727</v>
      </c>
      <c r="P47" s="50">
        <f t="shared" si="36"/>
        <v>4440</v>
      </c>
      <c r="Q47" s="50">
        <f t="shared" si="36"/>
        <v>673</v>
      </c>
      <c r="R47" s="50">
        <f t="shared" si="36"/>
        <v>212</v>
      </c>
      <c r="S47" s="52">
        <f aca="true" t="shared" si="37" ref="S47:S52">SUM(N47:R47)</f>
        <v>7028</v>
      </c>
    </row>
    <row r="48" spans="1:19" ht="15">
      <c r="A48" s="49" t="s">
        <v>136</v>
      </c>
      <c r="B48" s="53">
        <f aca="true" t="shared" si="38" ref="B48:F52">B12+B21+B30+B39</f>
        <v>1177</v>
      </c>
      <c r="C48" s="127">
        <f t="shared" si="38"/>
        <v>1238</v>
      </c>
      <c r="D48" s="127">
        <f t="shared" si="38"/>
        <v>7023</v>
      </c>
      <c r="E48" s="127">
        <f t="shared" si="38"/>
        <v>1046</v>
      </c>
      <c r="F48" s="127">
        <f t="shared" si="38"/>
        <v>291</v>
      </c>
      <c r="G48" s="52">
        <f t="shared" si="35"/>
        <v>10775</v>
      </c>
      <c r="H48" s="53">
        <f t="shared" si="35"/>
        <v>1543</v>
      </c>
      <c r="I48" s="127">
        <f aca="true" t="shared" si="39" ref="I48:K52">I12+I21+I30+I39</f>
        <v>737</v>
      </c>
      <c r="J48" s="127">
        <f t="shared" si="39"/>
        <v>7138</v>
      </c>
      <c r="K48" s="127">
        <f t="shared" si="39"/>
        <v>684</v>
      </c>
      <c r="L48" s="50">
        <f t="shared" si="35"/>
        <v>153</v>
      </c>
      <c r="M48" s="52">
        <f t="shared" si="35"/>
        <v>10255</v>
      </c>
      <c r="N48" s="50">
        <f t="shared" si="35"/>
        <v>2720</v>
      </c>
      <c r="O48" s="50">
        <f t="shared" si="35"/>
        <v>1975</v>
      </c>
      <c r="P48" s="50">
        <f t="shared" si="35"/>
        <v>14161</v>
      </c>
      <c r="Q48" s="50">
        <f t="shared" si="35"/>
        <v>1730</v>
      </c>
      <c r="R48" s="50">
        <f t="shared" si="35"/>
        <v>444</v>
      </c>
      <c r="S48" s="52">
        <f t="shared" si="37"/>
        <v>21030</v>
      </c>
    </row>
    <row r="49" spans="1:19" ht="15">
      <c r="A49" s="49" t="s">
        <v>137</v>
      </c>
      <c r="B49" s="53">
        <f t="shared" si="38"/>
        <v>1268</v>
      </c>
      <c r="C49" s="127">
        <f t="shared" si="38"/>
        <v>1053</v>
      </c>
      <c r="D49" s="127">
        <f t="shared" si="38"/>
        <v>7664</v>
      </c>
      <c r="E49" s="127">
        <f t="shared" si="38"/>
        <v>1014</v>
      </c>
      <c r="F49" s="127">
        <f t="shared" si="38"/>
        <v>271</v>
      </c>
      <c r="G49" s="52">
        <f t="shared" si="35"/>
        <v>11270</v>
      </c>
      <c r="H49" s="53">
        <f t="shared" si="35"/>
        <v>1604</v>
      </c>
      <c r="I49" s="127">
        <f t="shared" si="39"/>
        <v>743</v>
      </c>
      <c r="J49" s="127">
        <f t="shared" si="39"/>
        <v>7517</v>
      </c>
      <c r="K49" s="127">
        <f t="shared" si="39"/>
        <v>844</v>
      </c>
      <c r="L49" s="50">
        <f t="shared" si="35"/>
        <v>132</v>
      </c>
      <c r="M49" s="52">
        <f t="shared" si="35"/>
        <v>10840</v>
      </c>
      <c r="N49" s="50">
        <f t="shared" si="35"/>
        <v>2872</v>
      </c>
      <c r="O49" s="50">
        <f t="shared" si="35"/>
        <v>1796</v>
      </c>
      <c r="P49" s="50">
        <f t="shared" si="35"/>
        <v>15181</v>
      </c>
      <c r="Q49" s="50">
        <f t="shared" si="35"/>
        <v>1858</v>
      </c>
      <c r="R49" s="50">
        <f t="shared" si="35"/>
        <v>403</v>
      </c>
      <c r="S49" s="52">
        <f t="shared" si="37"/>
        <v>22110</v>
      </c>
    </row>
    <row r="50" spans="1:19" ht="15">
      <c r="A50" s="49" t="s">
        <v>138</v>
      </c>
      <c r="B50" s="53">
        <f t="shared" si="38"/>
        <v>1072</v>
      </c>
      <c r="C50" s="127">
        <f t="shared" si="38"/>
        <v>855</v>
      </c>
      <c r="D50" s="127">
        <f t="shared" si="38"/>
        <v>7691</v>
      </c>
      <c r="E50" s="127">
        <f t="shared" si="38"/>
        <v>972</v>
      </c>
      <c r="F50" s="127">
        <f t="shared" si="38"/>
        <v>243</v>
      </c>
      <c r="G50" s="52">
        <f t="shared" si="35"/>
        <v>10833</v>
      </c>
      <c r="H50" s="53">
        <f t="shared" si="35"/>
        <v>1324</v>
      </c>
      <c r="I50" s="127">
        <f t="shared" si="39"/>
        <v>771</v>
      </c>
      <c r="J50" s="127">
        <f t="shared" si="39"/>
        <v>7402</v>
      </c>
      <c r="K50" s="127">
        <f t="shared" si="39"/>
        <v>700</v>
      </c>
      <c r="L50" s="50">
        <f t="shared" si="35"/>
        <v>122</v>
      </c>
      <c r="M50" s="52">
        <f t="shared" si="35"/>
        <v>10319</v>
      </c>
      <c r="N50" s="50">
        <f t="shared" si="35"/>
        <v>2396</v>
      </c>
      <c r="O50" s="50">
        <f t="shared" si="35"/>
        <v>1626</v>
      </c>
      <c r="P50" s="50">
        <f t="shared" si="35"/>
        <v>15093</v>
      </c>
      <c r="Q50" s="50">
        <f t="shared" si="35"/>
        <v>1672</v>
      </c>
      <c r="R50" s="50">
        <f t="shared" si="35"/>
        <v>365</v>
      </c>
      <c r="S50" s="52">
        <f t="shared" si="37"/>
        <v>21152</v>
      </c>
    </row>
    <row r="51" spans="1:19" ht="15">
      <c r="A51" s="49" t="s">
        <v>139</v>
      </c>
      <c r="B51" s="53">
        <f t="shared" si="38"/>
        <v>495</v>
      </c>
      <c r="C51" s="127">
        <f t="shared" si="38"/>
        <v>415</v>
      </c>
      <c r="D51" s="127">
        <f t="shared" si="38"/>
        <v>3664</v>
      </c>
      <c r="E51" s="127">
        <f t="shared" si="38"/>
        <v>395</v>
      </c>
      <c r="F51" s="127">
        <f t="shared" si="38"/>
        <v>137</v>
      </c>
      <c r="G51" s="52">
        <f t="shared" si="35"/>
        <v>5106</v>
      </c>
      <c r="H51" s="53">
        <f t="shared" si="35"/>
        <v>435</v>
      </c>
      <c r="I51" s="127">
        <f t="shared" si="39"/>
        <v>316</v>
      </c>
      <c r="J51" s="127">
        <f t="shared" si="39"/>
        <v>3178</v>
      </c>
      <c r="K51" s="127">
        <f t="shared" si="39"/>
        <v>257</v>
      </c>
      <c r="L51" s="50">
        <f t="shared" si="35"/>
        <v>47</v>
      </c>
      <c r="M51" s="52">
        <f t="shared" si="35"/>
        <v>4233</v>
      </c>
      <c r="N51" s="50">
        <f t="shared" si="35"/>
        <v>930</v>
      </c>
      <c r="O51" s="50">
        <f t="shared" si="35"/>
        <v>731</v>
      </c>
      <c r="P51" s="50">
        <f t="shared" si="35"/>
        <v>6842</v>
      </c>
      <c r="Q51" s="50">
        <f t="shared" si="35"/>
        <v>652</v>
      </c>
      <c r="R51" s="50">
        <f t="shared" si="35"/>
        <v>184</v>
      </c>
      <c r="S51" s="52">
        <f t="shared" si="37"/>
        <v>9339</v>
      </c>
    </row>
    <row r="52" spans="1:19" ht="15">
      <c r="A52" s="49" t="s">
        <v>125</v>
      </c>
      <c r="B52" s="53">
        <f t="shared" si="38"/>
        <v>51</v>
      </c>
      <c r="C52" s="127">
        <f t="shared" si="38"/>
        <v>61</v>
      </c>
      <c r="D52" s="127">
        <f t="shared" si="38"/>
        <v>452</v>
      </c>
      <c r="E52" s="127">
        <f t="shared" si="38"/>
        <v>46</v>
      </c>
      <c r="F52" s="127">
        <f t="shared" si="38"/>
        <v>15</v>
      </c>
      <c r="G52" s="52">
        <f t="shared" si="35"/>
        <v>625</v>
      </c>
      <c r="H52" s="53">
        <f t="shared" si="35"/>
        <v>30</v>
      </c>
      <c r="I52" s="127">
        <f t="shared" si="39"/>
        <v>26</v>
      </c>
      <c r="J52" s="127">
        <f t="shared" si="39"/>
        <v>232</v>
      </c>
      <c r="K52" s="127">
        <f t="shared" si="39"/>
        <v>21</v>
      </c>
      <c r="L52" s="50">
        <f t="shared" si="35"/>
        <v>3</v>
      </c>
      <c r="M52" s="52">
        <f t="shared" si="35"/>
        <v>312</v>
      </c>
      <c r="N52" s="50">
        <f t="shared" si="35"/>
        <v>81</v>
      </c>
      <c r="O52" s="50">
        <f t="shared" si="35"/>
        <v>87</v>
      </c>
      <c r="P52" s="50">
        <f t="shared" si="35"/>
        <v>684</v>
      </c>
      <c r="Q52" s="50">
        <f t="shared" si="35"/>
        <v>67</v>
      </c>
      <c r="R52" s="50">
        <f t="shared" si="35"/>
        <v>18</v>
      </c>
      <c r="S52" s="52">
        <f t="shared" si="37"/>
        <v>937</v>
      </c>
    </row>
    <row r="53" spans="1:19" ht="15.75">
      <c r="A53" s="18" t="s">
        <v>23</v>
      </c>
      <c r="B53" s="23">
        <f>B17+B26+B35+B44</f>
        <v>4527</v>
      </c>
      <c r="C53" s="19">
        <f>C17+C26+C35+C44</f>
        <v>4094</v>
      </c>
      <c r="D53" s="19">
        <f>D17+D26+D35+D44</f>
        <v>28820</v>
      </c>
      <c r="E53" s="19">
        <f>E17+E26+E35+E44</f>
        <v>3871</v>
      </c>
      <c r="F53" s="19">
        <f>F17+F26+F35+F44</f>
        <v>1093</v>
      </c>
      <c r="G53" s="20">
        <f t="shared" si="35"/>
        <v>42405</v>
      </c>
      <c r="H53" s="23">
        <f>H17+H26+H35+H44</f>
        <v>5448</v>
      </c>
      <c r="I53" s="19">
        <f t="shared" si="35"/>
        <v>2848</v>
      </c>
      <c r="J53" s="19">
        <f t="shared" si="35"/>
        <v>27581</v>
      </c>
      <c r="K53" s="19">
        <f t="shared" si="35"/>
        <v>2781</v>
      </c>
      <c r="L53" s="19">
        <f t="shared" si="35"/>
        <v>533</v>
      </c>
      <c r="M53" s="20">
        <f t="shared" si="35"/>
        <v>39191</v>
      </c>
      <c r="N53" s="19">
        <f t="shared" si="35"/>
        <v>9975</v>
      </c>
      <c r="O53" s="19">
        <f t="shared" si="35"/>
        <v>6942</v>
      </c>
      <c r="P53" s="19">
        <f t="shared" si="35"/>
        <v>56401</v>
      </c>
      <c r="Q53" s="19">
        <f t="shared" si="35"/>
        <v>6652</v>
      </c>
      <c r="R53" s="19">
        <f t="shared" si="35"/>
        <v>1626</v>
      </c>
      <c r="S53" s="20">
        <f>S17+S26+S35+S44</f>
        <v>81596</v>
      </c>
    </row>
    <row r="55" ht="15">
      <c r="A55" s="58" t="s">
        <v>116</v>
      </c>
    </row>
    <row r="56" ht="15">
      <c r="A56" s="58"/>
    </row>
    <row r="57" spans="1:19" ht="1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ht="17.25" customHeight="1">
      <c r="A58" s="142" t="s">
        <v>120</v>
      </c>
      <c r="B58" s="135" t="s">
        <v>25</v>
      </c>
      <c r="C58" s="135"/>
      <c r="D58" s="135"/>
      <c r="E58" s="135"/>
      <c r="F58" s="135"/>
      <c r="G58" s="135"/>
      <c r="H58" s="135" t="s">
        <v>26</v>
      </c>
      <c r="I58" s="135"/>
      <c r="J58" s="135"/>
      <c r="K58" s="135"/>
      <c r="L58" s="135"/>
      <c r="M58" s="135"/>
      <c r="N58" s="135" t="s">
        <v>27</v>
      </c>
      <c r="O58" s="135"/>
      <c r="P58" s="135"/>
      <c r="Q58" s="135"/>
      <c r="R58" s="135"/>
      <c r="S58" s="135"/>
    </row>
    <row r="59" spans="1:19" s="62" customFormat="1" ht="47.25">
      <c r="A59" s="142"/>
      <c r="B59" s="9" t="s">
        <v>32</v>
      </c>
      <c r="C59" s="9" t="s">
        <v>44</v>
      </c>
      <c r="D59" s="9" t="s">
        <v>43</v>
      </c>
      <c r="E59" s="9" t="s">
        <v>7</v>
      </c>
      <c r="F59" s="9" t="s">
        <v>45</v>
      </c>
      <c r="G59" s="106" t="s">
        <v>28</v>
      </c>
      <c r="H59" s="9" t="s">
        <v>32</v>
      </c>
      <c r="I59" s="9" t="s">
        <v>44</v>
      </c>
      <c r="J59" s="9" t="s">
        <v>43</v>
      </c>
      <c r="K59" s="9" t="s">
        <v>7</v>
      </c>
      <c r="L59" s="9" t="s">
        <v>45</v>
      </c>
      <c r="M59" s="106" t="s">
        <v>28</v>
      </c>
      <c r="N59" s="9" t="s">
        <v>32</v>
      </c>
      <c r="O59" s="9" t="s">
        <v>44</v>
      </c>
      <c r="P59" s="9" t="s">
        <v>43</v>
      </c>
      <c r="Q59" s="9" t="s">
        <v>7</v>
      </c>
      <c r="R59" s="9" t="s">
        <v>45</v>
      </c>
      <c r="S59" s="106" t="s">
        <v>28</v>
      </c>
    </row>
    <row r="60" spans="1:19" s="62" customFormat="1" ht="17.25">
      <c r="A60" s="73"/>
      <c r="B60" s="60"/>
      <c r="C60" s="60"/>
      <c r="D60" s="60"/>
      <c r="E60" s="60"/>
      <c r="F60" s="60"/>
      <c r="G60" s="61"/>
      <c r="H60" s="60"/>
      <c r="I60" s="60"/>
      <c r="J60" s="60"/>
      <c r="K60" s="60"/>
      <c r="L60" s="60"/>
      <c r="M60" s="61"/>
      <c r="N60" s="60"/>
      <c r="O60" s="60"/>
      <c r="P60" s="60"/>
      <c r="Q60" s="60"/>
      <c r="R60" s="60"/>
      <c r="S60" s="74"/>
    </row>
    <row r="61" spans="1:19" s="62" customFormat="1" ht="15.75">
      <c r="A61" s="75" t="s">
        <v>90</v>
      </c>
      <c r="B61" s="76"/>
      <c r="C61" s="76"/>
      <c r="D61" s="76"/>
      <c r="E61" s="76"/>
      <c r="F61" s="76"/>
      <c r="G61" s="76"/>
      <c r="H61" s="76"/>
      <c r="I61" s="77"/>
      <c r="J61" s="76"/>
      <c r="K61" s="76"/>
      <c r="L61" s="76"/>
      <c r="M61" s="76"/>
      <c r="N61" s="76"/>
      <c r="O61" s="76"/>
      <c r="P61" s="76"/>
      <c r="Q61" s="76"/>
      <c r="R61" s="76"/>
      <c r="S61" s="78"/>
    </row>
    <row r="62" spans="1:19" ht="15">
      <c r="A62" s="49" t="s">
        <v>135</v>
      </c>
      <c r="B62" s="53">
        <v>184</v>
      </c>
      <c r="C62" s="50">
        <v>55</v>
      </c>
      <c r="D62" s="50">
        <v>490</v>
      </c>
      <c r="E62" s="50">
        <v>31</v>
      </c>
      <c r="F62" s="50">
        <v>31</v>
      </c>
      <c r="G62" s="52">
        <f aca="true" t="shared" si="40" ref="G62:G67">SUM(B62:F62)</f>
        <v>791</v>
      </c>
      <c r="H62" s="53">
        <v>159</v>
      </c>
      <c r="I62" s="50">
        <v>28</v>
      </c>
      <c r="J62" s="50">
        <v>352</v>
      </c>
      <c r="K62" s="50">
        <v>26</v>
      </c>
      <c r="L62" s="50">
        <v>12</v>
      </c>
      <c r="M62" s="52">
        <f aca="true" t="shared" si="41" ref="M62:M67">SUM(H62:L62)</f>
        <v>577</v>
      </c>
      <c r="N62" s="50">
        <f aca="true" t="shared" si="42" ref="N62:R67">B62+H62</f>
        <v>343</v>
      </c>
      <c r="O62" s="50">
        <f t="shared" si="42"/>
        <v>83</v>
      </c>
      <c r="P62" s="50">
        <f t="shared" si="42"/>
        <v>842</v>
      </c>
      <c r="Q62" s="50">
        <f t="shared" si="42"/>
        <v>57</v>
      </c>
      <c r="R62" s="50">
        <f t="shared" si="42"/>
        <v>43</v>
      </c>
      <c r="S62" s="52">
        <f aca="true" t="shared" si="43" ref="S62:S67">SUM(N62:R62)</f>
        <v>1368</v>
      </c>
    </row>
    <row r="63" spans="1:19" ht="15">
      <c r="A63" s="49" t="s">
        <v>136</v>
      </c>
      <c r="B63" s="53">
        <v>404</v>
      </c>
      <c r="C63" s="50">
        <v>151</v>
      </c>
      <c r="D63" s="50">
        <v>1248</v>
      </c>
      <c r="E63" s="50">
        <v>86</v>
      </c>
      <c r="F63" s="50">
        <v>76</v>
      </c>
      <c r="G63" s="52">
        <f t="shared" si="40"/>
        <v>1965</v>
      </c>
      <c r="H63" s="53">
        <v>412</v>
      </c>
      <c r="I63" s="50">
        <v>92</v>
      </c>
      <c r="J63" s="50">
        <v>1203</v>
      </c>
      <c r="K63" s="50">
        <v>56</v>
      </c>
      <c r="L63" s="50">
        <v>29</v>
      </c>
      <c r="M63" s="52">
        <f t="shared" si="41"/>
        <v>1792</v>
      </c>
      <c r="N63" s="50">
        <f t="shared" si="42"/>
        <v>816</v>
      </c>
      <c r="O63" s="50">
        <f t="shared" si="42"/>
        <v>243</v>
      </c>
      <c r="P63" s="50">
        <f t="shared" si="42"/>
        <v>2451</v>
      </c>
      <c r="Q63" s="50">
        <f t="shared" si="42"/>
        <v>142</v>
      </c>
      <c r="R63" s="50">
        <f t="shared" si="42"/>
        <v>105</v>
      </c>
      <c r="S63" s="52">
        <f t="shared" si="43"/>
        <v>3757</v>
      </c>
    </row>
    <row r="64" spans="1:19" ht="15">
      <c r="A64" s="49" t="s">
        <v>137</v>
      </c>
      <c r="B64" s="53">
        <v>481</v>
      </c>
      <c r="C64" s="50">
        <v>124</v>
      </c>
      <c r="D64" s="50">
        <v>1498</v>
      </c>
      <c r="E64" s="50">
        <v>97</v>
      </c>
      <c r="F64" s="50">
        <v>57</v>
      </c>
      <c r="G64" s="52">
        <f t="shared" si="40"/>
        <v>2257</v>
      </c>
      <c r="H64" s="53">
        <v>529</v>
      </c>
      <c r="I64" s="50">
        <v>65</v>
      </c>
      <c r="J64" s="50">
        <v>1260</v>
      </c>
      <c r="K64" s="50">
        <v>80</v>
      </c>
      <c r="L64" s="50">
        <v>14</v>
      </c>
      <c r="M64" s="52">
        <f t="shared" si="41"/>
        <v>1948</v>
      </c>
      <c r="N64" s="50">
        <f t="shared" si="42"/>
        <v>1010</v>
      </c>
      <c r="O64" s="50">
        <f t="shared" si="42"/>
        <v>189</v>
      </c>
      <c r="P64" s="50">
        <f t="shared" si="42"/>
        <v>2758</v>
      </c>
      <c r="Q64" s="50">
        <f t="shared" si="42"/>
        <v>177</v>
      </c>
      <c r="R64" s="50">
        <f t="shared" si="42"/>
        <v>71</v>
      </c>
      <c r="S64" s="52">
        <f t="shared" si="43"/>
        <v>4205</v>
      </c>
    </row>
    <row r="65" spans="1:19" ht="15">
      <c r="A65" s="49" t="s">
        <v>138</v>
      </c>
      <c r="B65" s="53">
        <v>420</v>
      </c>
      <c r="C65" s="50">
        <v>58</v>
      </c>
      <c r="D65" s="50">
        <v>1112</v>
      </c>
      <c r="E65" s="50">
        <v>68</v>
      </c>
      <c r="F65" s="50">
        <v>42</v>
      </c>
      <c r="G65" s="52">
        <f t="shared" si="40"/>
        <v>1700</v>
      </c>
      <c r="H65" s="53">
        <v>367</v>
      </c>
      <c r="I65" s="50">
        <v>49</v>
      </c>
      <c r="J65" s="50">
        <v>952</v>
      </c>
      <c r="K65" s="50">
        <v>41</v>
      </c>
      <c r="L65" s="50">
        <v>13</v>
      </c>
      <c r="M65" s="52">
        <f t="shared" si="41"/>
        <v>1422</v>
      </c>
      <c r="N65" s="50">
        <f t="shared" si="42"/>
        <v>787</v>
      </c>
      <c r="O65" s="50">
        <f t="shared" si="42"/>
        <v>107</v>
      </c>
      <c r="P65" s="50">
        <f t="shared" si="42"/>
        <v>2064</v>
      </c>
      <c r="Q65" s="50">
        <f t="shared" si="42"/>
        <v>109</v>
      </c>
      <c r="R65" s="50">
        <f t="shared" si="42"/>
        <v>55</v>
      </c>
      <c r="S65" s="52">
        <f t="shared" si="43"/>
        <v>3122</v>
      </c>
    </row>
    <row r="66" spans="1:19" ht="15">
      <c r="A66" s="49" t="s">
        <v>139</v>
      </c>
      <c r="B66" s="53">
        <v>187</v>
      </c>
      <c r="C66" s="50">
        <v>20</v>
      </c>
      <c r="D66" s="50">
        <v>340</v>
      </c>
      <c r="E66" s="50">
        <v>19</v>
      </c>
      <c r="F66" s="50">
        <v>20</v>
      </c>
      <c r="G66" s="52">
        <f t="shared" si="40"/>
        <v>586</v>
      </c>
      <c r="H66" s="53">
        <v>138</v>
      </c>
      <c r="I66" s="50">
        <v>8</v>
      </c>
      <c r="J66" s="50">
        <v>269</v>
      </c>
      <c r="K66" s="50">
        <v>9</v>
      </c>
      <c r="L66" s="50">
        <v>8</v>
      </c>
      <c r="M66" s="52">
        <f t="shared" si="41"/>
        <v>432</v>
      </c>
      <c r="N66" s="50">
        <f t="shared" si="42"/>
        <v>325</v>
      </c>
      <c r="O66" s="50">
        <f t="shared" si="42"/>
        <v>28</v>
      </c>
      <c r="P66" s="50">
        <f t="shared" si="42"/>
        <v>609</v>
      </c>
      <c r="Q66" s="50">
        <f t="shared" si="42"/>
        <v>28</v>
      </c>
      <c r="R66" s="50">
        <f t="shared" si="42"/>
        <v>28</v>
      </c>
      <c r="S66" s="52">
        <f t="shared" si="43"/>
        <v>1018</v>
      </c>
    </row>
    <row r="67" spans="1:19" ht="15">
      <c r="A67" s="49" t="s">
        <v>125</v>
      </c>
      <c r="B67" s="53">
        <v>31</v>
      </c>
      <c r="C67" s="50">
        <v>0</v>
      </c>
      <c r="D67" s="50">
        <v>30</v>
      </c>
      <c r="E67" s="50">
        <v>2</v>
      </c>
      <c r="F67" s="50">
        <v>2</v>
      </c>
      <c r="G67" s="52">
        <f t="shared" si="40"/>
        <v>65</v>
      </c>
      <c r="H67" s="53">
        <v>8</v>
      </c>
      <c r="I67" s="50">
        <v>0</v>
      </c>
      <c r="J67" s="50">
        <v>7</v>
      </c>
      <c r="K67" s="50">
        <v>0</v>
      </c>
      <c r="L67" s="50">
        <v>1</v>
      </c>
      <c r="M67" s="52">
        <f t="shared" si="41"/>
        <v>16</v>
      </c>
      <c r="N67" s="50">
        <f t="shared" si="42"/>
        <v>39</v>
      </c>
      <c r="O67" s="50">
        <f t="shared" si="42"/>
        <v>0</v>
      </c>
      <c r="P67" s="50">
        <f t="shared" si="42"/>
        <v>37</v>
      </c>
      <c r="Q67" s="50">
        <f t="shared" si="42"/>
        <v>2</v>
      </c>
      <c r="R67" s="50">
        <f t="shared" si="42"/>
        <v>3</v>
      </c>
      <c r="S67" s="52">
        <f t="shared" si="43"/>
        <v>81</v>
      </c>
    </row>
    <row r="68" spans="1:19" s="62" customFormat="1" ht="15.75">
      <c r="A68" s="79" t="s">
        <v>23</v>
      </c>
      <c r="B68" s="63">
        <f>SUM(B62:B67)</f>
        <v>1707</v>
      </c>
      <c r="C68" s="63">
        <f aca="true" t="shared" si="44" ref="C68:S68">SUM(C62:C67)</f>
        <v>408</v>
      </c>
      <c r="D68" s="63">
        <f t="shared" si="44"/>
        <v>4718</v>
      </c>
      <c r="E68" s="63">
        <f t="shared" si="44"/>
        <v>303</v>
      </c>
      <c r="F68" s="63">
        <f t="shared" si="44"/>
        <v>228</v>
      </c>
      <c r="G68" s="64">
        <f t="shared" si="44"/>
        <v>7364</v>
      </c>
      <c r="H68" s="63">
        <f t="shared" si="44"/>
        <v>1613</v>
      </c>
      <c r="I68" s="63">
        <f t="shared" si="44"/>
        <v>242</v>
      </c>
      <c r="J68" s="63">
        <f t="shared" si="44"/>
        <v>4043</v>
      </c>
      <c r="K68" s="63">
        <f t="shared" si="44"/>
        <v>212</v>
      </c>
      <c r="L68" s="63">
        <f t="shared" si="44"/>
        <v>77</v>
      </c>
      <c r="M68" s="64">
        <f t="shared" si="44"/>
        <v>6187</v>
      </c>
      <c r="N68" s="63">
        <f t="shared" si="44"/>
        <v>3320</v>
      </c>
      <c r="O68" s="63">
        <f t="shared" si="44"/>
        <v>650</v>
      </c>
      <c r="P68" s="63">
        <f t="shared" si="44"/>
        <v>8761</v>
      </c>
      <c r="Q68" s="63">
        <f t="shared" si="44"/>
        <v>515</v>
      </c>
      <c r="R68" s="63">
        <f t="shared" si="44"/>
        <v>305</v>
      </c>
      <c r="S68" s="64">
        <f t="shared" si="44"/>
        <v>13551</v>
      </c>
    </row>
    <row r="69" spans="1:19" ht="15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80"/>
    </row>
    <row r="70" spans="1:19" ht="15.75">
      <c r="A70" s="75" t="s">
        <v>103</v>
      </c>
      <c r="B70" s="76"/>
      <c r="C70" s="76"/>
      <c r="D70" s="76"/>
      <c r="E70" s="76"/>
      <c r="F70" s="76"/>
      <c r="G70" s="76"/>
      <c r="H70" s="76"/>
      <c r="I70" s="77"/>
      <c r="J70" s="76"/>
      <c r="K70" s="76"/>
      <c r="L70" s="76"/>
      <c r="M70" s="76"/>
      <c r="N70" s="76"/>
      <c r="O70" s="76"/>
      <c r="P70" s="76"/>
      <c r="Q70" s="76"/>
      <c r="R70" s="76"/>
      <c r="S70" s="78"/>
    </row>
    <row r="71" spans="1:19" ht="15">
      <c r="A71" s="49" t="s">
        <v>135</v>
      </c>
      <c r="B71" s="53">
        <v>34</v>
      </c>
      <c r="C71" s="50">
        <v>390</v>
      </c>
      <c r="D71" s="50">
        <v>341</v>
      </c>
      <c r="E71" s="50">
        <v>22</v>
      </c>
      <c r="F71" s="50">
        <v>29</v>
      </c>
      <c r="G71" s="52">
        <f aca="true" t="shared" si="45" ref="G71:G76">SUM(B71:F71)</f>
        <v>816</v>
      </c>
      <c r="H71" s="53">
        <v>35</v>
      </c>
      <c r="I71" s="50">
        <v>207</v>
      </c>
      <c r="J71" s="50">
        <v>285</v>
      </c>
      <c r="K71" s="50">
        <v>12</v>
      </c>
      <c r="L71" s="50">
        <v>10</v>
      </c>
      <c r="M71" s="52">
        <f aca="true" t="shared" si="46" ref="M71:M76">SUM(H71:L71)</f>
        <v>549</v>
      </c>
      <c r="N71" s="50">
        <f aca="true" t="shared" si="47" ref="N71:N76">B71+H71</f>
        <v>69</v>
      </c>
      <c r="O71" s="50">
        <f aca="true" t="shared" si="48" ref="O71:O76">C71+I71</f>
        <v>597</v>
      </c>
      <c r="P71" s="50">
        <f aca="true" t="shared" si="49" ref="P71:P76">D71+J71</f>
        <v>626</v>
      </c>
      <c r="Q71" s="50">
        <f aca="true" t="shared" si="50" ref="Q71:Q76">E71+K71</f>
        <v>34</v>
      </c>
      <c r="R71" s="50">
        <f aca="true" t="shared" si="51" ref="R71:R76">F71+L71</f>
        <v>39</v>
      </c>
      <c r="S71" s="52">
        <f aca="true" t="shared" si="52" ref="S71:S76">SUM(N71:R71)</f>
        <v>1365</v>
      </c>
    </row>
    <row r="72" spans="1:19" ht="15">
      <c r="A72" s="49" t="s">
        <v>136</v>
      </c>
      <c r="B72" s="53">
        <v>55</v>
      </c>
      <c r="C72" s="50">
        <v>753</v>
      </c>
      <c r="D72" s="50">
        <v>815</v>
      </c>
      <c r="E72" s="50">
        <v>29</v>
      </c>
      <c r="F72" s="50">
        <v>49</v>
      </c>
      <c r="G72" s="52">
        <f t="shared" si="45"/>
        <v>1701</v>
      </c>
      <c r="H72" s="53">
        <v>57</v>
      </c>
      <c r="I72" s="50">
        <v>510</v>
      </c>
      <c r="J72" s="50">
        <v>718</v>
      </c>
      <c r="K72" s="50">
        <v>22</v>
      </c>
      <c r="L72" s="50">
        <v>29</v>
      </c>
      <c r="M72" s="52">
        <f t="shared" si="46"/>
        <v>1336</v>
      </c>
      <c r="N72" s="50">
        <f t="shared" si="47"/>
        <v>112</v>
      </c>
      <c r="O72" s="50">
        <f t="shared" si="48"/>
        <v>1263</v>
      </c>
      <c r="P72" s="50">
        <f t="shared" si="49"/>
        <v>1533</v>
      </c>
      <c r="Q72" s="50">
        <f t="shared" si="50"/>
        <v>51</v>
      </c>
      <c r="R72" s="50">
        <f t="shared" si="51"/>
        <v>78</v>
      </c>
      <c r="S72" s="52">
        <f t="shared" si="52"/>
        <v>3037</v>
      </c>
    </row>
    <row r="73" spans="1:19" ht="15">
      <c r="A73" s="49" t="s">
        <v>137</v>
      </c>
      <c r="B73" s="53">
        <v>55</v>
      </c>
      <c r="C73" s="50">
        <v>795</v>
      </c>
      <c r="D73" s="50">
        <v>885</v>
      </c>
      <c r="E73" s="50">
        <v>41</v>
      </c>
      <c r="F73" s="50">
        <v>44</v>
      </c>
      <c r="G73" s="52">
        <f t="shared" si="45"/>
        <v>1820</v>
      </c>
      <c r="H73" s="53">
        <v>66</v>
      </c>
      <c r="I73" s="50">
        <v>665</v>
      </c>
      <c r="J73" s="50">
        <v>818</v>
      </c>
      <c r="K73" s="50">
        <v>25</v>
      </c>
      <c r="L73" s="50">
        <v>22</v>
      </c>
      <c r="M73" s="52">
        <f t="shared" si="46"/>
        <v>1596</v>
      </c>
      <c r="N73" s="50">
        <f t="shared" si="47"/>
        <v>121</v>
      </c>
      <c r="O73" s="50">
        <f t="shared" si="48"/>
        <v>1460</v>
      </c>
      <c r="P73" s="50">
        <f t="shared" si="49"/>
        <v>1703</v>
      </c>
      <c r="Q73" s="50">
        <f t="shared" si="50"/>
        <v>66</v>
      </c>
      <c r="R73" s="50">
        <f t="shared" si="51"/>
        <v>66</v>
      </c>
      <c r="S73" s="52">
        <f t="shared" si="52"/>
        <v>3416</v>
      </c>
    </row>
    <row r="74" spans="1:19" ht="15">
      <c r="A74" s="49" t="s">
        <v>138</v>
      </c>
      <c r="B74" s="53">
        <v>57</v>
      </c>
      <c r="C74" s="50">
        <v>645</v>
      </c>
      <c r="D74" s="50">
        <v>897</v>
      </c>
      <c r="E74" s="50">
        <v>43</v>
      </c>
      <c r="F74" s="50">
        <v>40</v>
      </c>
      <c r="G74" s="52">
        <f t="shared" si="45"/>
        <v>1682</v>
      </c>
      <c r="H74" s="53">
        <v>41</v>
      </c>
      <c r="I74" s="50">
        <v>547</v>
      </c>
      <c r="J74" s="50">
        <v>710</v>
      </c>
      <c r="K74" s="50">
        <v>25</v>
      </c>
      <c r="L74" s="50">
        <v>16</v>
      </c>
      <c r="M74" s="52">
        <f t="shared" si="46"/>
        <v>1339</v>
      </c>
      <c r="N74" s="50">
        <f t="shared" si="47"/>
        <v>98</v>
      </c>
      <c r="O74" s="50">
        <f t="shared" si="48"/>
        <v>1192</v>
      </c>
      <c r="P74" s="50">
        <f t="shared" si="49"/>
        <v>1607</v>
      </c>
      <c r="Q74" s="50">
        <f t="shared" si="50"/>
        <v>68</v>
      </c>
      <c r="R74" s="50">
        <f t="shared" si="51"/>
        <v>56</v>
      </c>
      <c r="S74" s="52">
        <f t="shared" si="52"/>
        <v>3021</v>
      </c>
    </row>
    <row r="75" spans="1:19" ht="15">
      <c r="A75" s="49" t="s">
        <v>139</v>
      </c>
      <c r="B75" s="53">
        <v>14</v>
      </c>
      <c r="C75" s="50">
        <v>290</v>
      </c>
      <c r="D75" s="50">
        <v>242</v>
      </c>
      <c r="E75" s="50">
        <v>9</v>
      </c>
      <c r="F75" s="50">
        <v>17</v>
      </c>
      <c r="G75" s="52">
        <f t="shared" si="45"/>
        <v>572</v>
      </c>
      <c r="H75" s="53">
        <v>5</v>
      </c>
      <c r="I75" s="50">
        <v>235</v>
      </c>
      <c r="J75" s="50">
        <v>171</v>
      </c>
      <c r="K75" s="50">
        <v>9</v>
      </c>
      <c r="L75" s="50">
        <v>9</v>
      </c>
      <c r="M75" s="52">
        <f t="shared" si="46"/>
        <v>429</v>
      </c>
      <c r="N75" s="50">
        <f t="shared" si="47"/>
        <v>19</v>
      </c>
      <c r="O75" s="50">
        <f t="shared" si="48"/>
        <v>525</v>
      </c>
      <c r="P75" s="50">
        <f t="shared" si="49"/>
        <v>413</v>
      </c>
      <c r="Q75" s="50">
        <f t="shared" si="50"/>
        <v>18</v>
      </c>
      <c r="R75" s="50">
        <f t="shared" si="51"/>
        <v>26</v>
      </c>
      <c r="S75" s="52">
        <f t="shared" si="52"/>
        <v>1001</v>
      </c>
    </row>
    <row r="76" spans="1:19" ht="15" customHeight="1">
      <c r="A76" s="49" t="s">
        <v>125</v>
      </c>
      <c r="B76" s="50">
        <v>1</v>
      </c>
      <c r="C76" s="50">
        <v>51</v>
      </c>
      <c r="D76" s="50">
        <v>18</v>
      </c>
      <c r="E76" s="50">
        <v>0</v>
      </c>
      <c r="F76" s="50">
        <v>5</v>
      </c>
      <c r="G76" s="52">
        <f t="shared" si="45"/>
        <v>75</v>
      </c>
      <c r="H76" s="50">
        <v>0</v>
      </c>
      <c r="I76" s="50">
        <v>22</v>
      </c>
      <c r="J76" s="50">
        <v>8</v>
      </c>
      <c r="K76" s="50">
        <v>0</v>
      </c>
      <c r="L76" s="50">
        <v>2</v>
      </c>
      <c r="M76" s="52">
        <f t="shared" si="46"/>
        <v>32</v>
      </c>
      <c r="N76" s="50">
        <f t="shared" si="47"/>
        <v>1</v>
      </c>
      <c r="O76" s="50">
        <f t="shared" si="48"/>
        <v>73</v>
      </c>
      <c r="P76" s="50">
        <f t="shared" si="49"/>
        <v>26</v>
      </c>
      <c r="Q76" s="50">
        <f t="shared" si="50"/>
        <v>0</v>
      </c>
      <c r="R76" s="50">
        <f t="shared" si="51"/>
        <v>7</v>
      </c>
      <c r="S76" s="52">
        <f t="shared" si="52"/>
        <v>107</v>
      </c>
    </row>
    <row r="77" spans="1:19" s="62" customFormat="1" ht="15" customHeight="1">
      <c r="A77" s="81" t="s">
        <v>23</v>
      </c>
      <c r="B77" s="63">
        <f aca="true" t="shared" si="53" ref="B77:S77">SUM(B71:B76)</f>
        <v>216</v>
      </c>
      <c r="C77" s="63">
        <f t="shared" si="53"/>
        <v>2924</v>
      </c>
      <c r="D77" s="63">
        <f t="shared" si="53"/>
        <v>3198</v>
      </c>
      <c r="E77" s="63">
        <f t="shared" si="53"/>
        <v>144</v>
      </c>
      <c r="F77" s="63">
        <f t="shared" si="53"/>
        <v>184</v>
      </c>
      <c r="G77" s="64">
        <f t="shared" si="53"/>
        <v>6666</v>
      </c>
      <c r="H77" s="63">
        <f t="shared" si="53"/>
        <v>204</v>
      </c>
      <c r="I77" s="63">
        <f t="shared" si="53"/>
        <v>2186</v>
      </c>
      <c r="J77" s="63">
        <f t="shared" si="53"/>
        <v>2710</v>
      </c>
      <c r="K77" s="63">
        <f t="shared" si="53"/>
        <v>93</v>
      </c>
      <c r="L77" s="63">
        <f t="shared" si="53"/>
        <v>88</v>
      </c>
      <c r="M77" s="64">
        <f t="shared" si="53"/>
        <v>5281</v>
      </c>
      <c r="N77" s="63">
        <f t="shared" si="53"/>
        <v>420</v>
      </c>
      <c r="O77" s="63">
        <f t="shared" si="53"/>
        <v>5110</v>
      </c>
      <c r="P77" s="63">
        <f t="shared" si="53"/>
        <v>5908</v>
      </c>
      <c r="Q77" s="63">
        <f t="shared" si="53"/>
        <v>237</v>
      </c>
      <c r="R77" s="63">
        <f t="shared" si="53"/>
        <v>272</v>
      </c>
      <c r="S77" s="64">
        <f t="shared" si="53"/>
        <v>11947</v>
      </c>
    </row>
    <row r="78" spans="1:19" ht="15" customHeight="1">
      <c r="A78" s="82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6"/>
    </row>
    <row r="79" spans="1:19" ht="15" customHeight="1">
      <c r="A79" s="75" t="s">
        <v>80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6"/>
    </row>
    <row r="80" spans="1:19" ht="15" customHeight="1">
      <c r="A80" s="49" t="s">
        <v>135</v>
      </c>
      <c r="B80" s="53">
        <v>69</v>
      </c>
      <c r="C80" s="50">
        <v>77</v>
      </c>
      <c r="D80" s="50">
        <v>1852</v>
      </c>
      <c r="E80" s="50">
        <v>52</v>
      </c>
      <c r="F80" s="50">
        <v>97</v>
      </c>
      <c r="G80" s="52">
        <f aca="true" t="shared" si="54" ref="G80:G85">SUM(B80:F80)</f>
        <v>2147</v>
      </c>
      <c r="H80" s="53">
        <v>72</v>
      </c>
      <c r="I80" s="50">
        <v>28</v>
      </c>
      <c r="J80" s="50">
        <v>1772</v>
      </c>
      <c r="K80" s="50">
        <v>32</v>
      </c>
      <c r="L80" s="50">
        <v>43</v>
      </c>
      <c r="M80" s="52">
        <f aca="true" t="shared" si="55" ref="M80:M85">SUM(H80:L80)</f>
        <v>1947</v>
      </c>
      <c r="N80" s="50">
        <f aca="true" t="shared" si="56" ref="N80:N85">B80+H80</f>
        <v>141</v>
      </c>
      <c r="O80" s="50">
        <f aca="true" t="shared" si="57" ref="O80:O85">C80+I80</f>
        <v>105</v>
      </c>
      <c r="P80" s="50">
        <f aca="true" t="shared" si="58" ref="P80:P85">D80+J80</f>
        <v>3624</v>
      </c>
      <c r="Q80" s="50">
        <f aca="true" t="shared" si="59" ref="Q80:Q85">E80+K80</f>
        <v>84</v>
      </c>
      <c r="R80" s="50">
        <f aca="true" t="shared" si="60" ref="R80:R85">F80+L80</f>
        <v>140</v>
      </c>
      <c r="S80" s="52">
        <f aca="true" t="shared" si="61" ref="S80:S85">SUM(N80:R80)</f>
        <v>4094</v>
      </c>
    </row>
    <row r="81" spans="1:19" ht="15" customHeight="1">
      <c r="A81" s="49" t="s">
        <v>136</v>
      </c>
      <c r="B81" s="53">
        <v>222</v>
      </c>
      <c r="C81" s="50">
        <v>356</v>
      </c>
      <c r="D81" s="50">
        <v>5900</v>
      </c>
      <c r="E81" s="50">
        <v>154</v>
      </c>
      <c r="F81" s="50">
        <v>220</v>
      </c>
      <c r="G81" s="52">
        <f t="shared" si="54"/>
        <v>6852</v>
      </c>
      <c r="H81" s="53">
        <v>180</v>
      </c>
      <c r="I81" s="50">
        <v>186</v>
      </c>
      <c r="J81" s="50">
        <v>5683</v>
      </c>
      <c r="K81" s="50">
        <v>108</v>
      </c>
      <c r="L81" s="50">
        <v>90</v>
      </c>
      <c r="M81" s="52">
        <f t="shared" si="55"/>
        <v>6247</v>
      </c>
      <c r="N81" s="50">
        <f t="shared" si="56"/>
        <v>402</v>
      </c>
      <c r="O81" s="50">
        <f t="shared" si="57"/>
        <v>542</v>
      </c>
      <c r="P81" s="50">
        <f t="shared" si="58"/>
        <v>11583</v>
      </c>
      <c r="Q81" s="50">
        <f t="shared" si="59"/>
        <v>262</v>
      </c>
      <c r="R81" s="50">
        <f t="shared" si="60"/>
        <v>310</v>
      </c>
      <c r="S81" s="52">
        <f t="shared" si="61"/>
        <v>13099</v>
      </c>
    </row>
    <row r="82" spans="1:19" ht="15" customHeight="1">
      <c r="A82" s="49" t="s">
        <v>137</v>
      </c>
      <c r="B82" s="53">
        <v>171</v>
      </c>
      <c r="C82" s="50">
        <v>208</v>
      </c>
      <c r="D82" s="50">
        <v>5955</v>
      </c>
      <c r="E82" s="50">
        <v>182</v>
      </c>
      <c r="F82" s="50">
        <v>153</v>
      </c>
      <c r="G82" s="52">
        <f t="shared" si="54"/>
        <v>6669</v>
      </c>
      <c r="H82" s="53">
        <v>190</v>
      </c>
      <c r="I82" s="50">
        <v>127</v>
      </c>
      <c r="J82" s="50">
        <v>5934</v>
      </c>
      <c r="K82" s="50">
        <v>101</v>
      </c>
      <c r="L82" s="50">
        <v>70</v>
      </c>
      <c r="M82" s="52">
        <f t="shared" si="55"/>
        <v>6422</v>
      </c>
      <c r="N82" s="50">
        <f t="shared" si="56"/>
        <v>361</v>
      </c>
      <c r="O82" s="50">
        <f t="shared" si="57"/>
        <v>335</v>
      </c>
      <c r="P82" s="50">
        <f t="shared" si="58"/>
        <v>11889</v>
      </c>
      <c r="Q82" s="50">
        <f t="shared" si="59"/>
        <v>283</v>
      </c>
      <c r="R82" s="50">
        <f t="shared" si="60"/>
        <v>223</v>
      </c>
      <c r="S82" s="52">
        <f t="shared" si="61"/>
        <v>13091</v>
      </c>
    </row>
    <row r="83" spans="1:19" ht="15" customHeight="1">
      <c r="A83" s="49" t="s">
        <v>138</v>
      </c>
      <c r="B83" s="53">
        <v>155</v>
      </c>
      <c r="C83" s="50">
        <v>125</v>
      </c>
      <c r="D83" s="50">
        <v>5404</v>
      </c>
      <c r="E83" s="50">
        <v>150</v>
      </c>
      <c r="F83" s="50">
        <v>135</v>
      </c>
      <c r="G83" s="52">
        <f t="shared" si="54"/>
        <v>5969</v>
      </c>
      <c r="H83" s="53">
        <v>131</v>
      </c>
      <c r="I83" s="50">
        <v>106</v>
      </c>
      <c r="J83" s="50">
        <v>5201</v>
      </c>
      <c r="K83" s="50">
        <v>83</v>
      </c>
      <c r="L83" s="50">
        <v>42</v>
      </c>
      <c r="M83" s="52">
        <f t="shared" si="55"/>
        <v>5563</v>
      </c>
      <c r="N83" s="50">
        <f t="shared" si="56"/>
        <v>286</v>
      </c>
      <c r="O83" s="50">
        <f t="shared" si="57"/>
        <v>231</v>
      </c>
      <c r="P83" s="50">
        <f t="shared" si="58"/>
        <v>10605</v>
      </c>
      <c r="Q83" s="50">
        <f t="shared" si="59"/>
        <v>233</v>
      </c>
      <c r="R83" s="50">
        <f t="shared" si="60"/>
        <v>177</v>
      </c>
      <c r="S83" s="52">
        <f t="shared" si="61"/>
        <v>11532</v>
      </c>
    </row>
    <row r="84" spans="1:19" ht="15" customHeight="1">
      <c r="A84" s="49" t="s">
        <v>139</v>
      </c>
      <c r="B84" s="53">
        <v>62</v>
      </c>
      <c r="C84" s="50">
        <v>50</v>
      </c>
      <c r="D84" s="50">
        <v>2386</v>
      </c>
      <c r="E84" s="50">
        <v>67</v>
      </c>
      <c r="F84" s="50">
        <v>87</v>
      </c>
      <c r="G84" s="52">
        <f t="shared" si="54"/>
        <v>2652</v>
      </c>
      <c r="H84" s="53">
        <v>26</v>
      </c>
      <c r="I84" s="50">
        <v>30</v>
      </c>
      <c r="J84" s="50">
        <v>2014</v>
      </c>
      <c r="K84" s="50">
        <v>28</v>
      </c>
      <c r="L84" s="50">
        <v>18</v>
      </c>
      <c r="M84" s="52">
        <f t="shared" si="55"/>
        <v>2116</v>
      </c>
      <c r="N84" s="50">
        <f t="shared" si="56"/>
        <v>88</v>
      </c>
      <c r="O84" s="50">
        <f t="shared" si="57"/>
        <v>80</v>
      </c>
      <c r="P84" s="50">
        <f t="shared" si="58"/>
        <v>4400</v>
      </c>
      <c r="Q84" s="50">
        <f t="shared" si="59"/>
        <v>95</v>
      </c>
      <c r="R84" s="50">
        <f t="shared" si="60"/>
        <v>105</v>
      </c>
      <c r="S84" s="52">
        <f t="shared" si="61"/>
        <v>4768</v>
      </c>
    </row>
    <row r="85" spans="1:19" ht="15">
      <c r="A85" s="49" t="s">
        <v>125</v>
      </c>
      <c r="B85" s="53">
        <v>2</v>
      </c>
      <c r="C85" s="50">
        <v>3</v>
      </c>
      <c r="D85" s="50">
        <v>419</v>
      </c>
      <c r="E85" s="50">
        <v>4</v>
      </c>
      <c r="F85" s="50">
        <v>20</v>
      </c>
      <c r="G85" s="52">
        <f t="shared" si="54"/>
        <v>448</v>
      </c>
      <c r="H85" s="53">
        <v>5</v>
      </c>
      <c r="I85" s="50">
        <v>9</v>
      </c>
      <c r="J85" s="50">
        <v>216</v>
      </c>
      <c r="K85" s="50">
        <v>2</v>
      </c>
      <c r="L85" s="50">
        <v>0</v>
      </c>
      <c r="M85" s="52">
        <f t="shared" si="55"/>
        <v>232</v>
      </c>
      <c r="N85" s="50">
        <f t="shared" si="56"/>
        <v>7</v>
      </c>
      <c r="O85" s="50">
        <f t="shared" si="57"/>
        <v>12</v>
      </c>
      <c r="P85" s="50">
        <f t="shared" si="58"/>
        <v>635</v>
      </c>
      <c r="Q85" s="50">
        <f t="shared" si="59"/>
        <v>6</v>
      </c>
      <c r="R85" s="50">
        <f t="shared" si="60"/>
        <v>20</v>
      </c>
      <c r="S85" s="52">
        <f t="shared" si="61"/>
        <v>680</v>
      </c>
    </row>
    <row r="86" spans="1:19" s="62" customFormat="1" ht="15.75">
      <c r="A86" s="81" t="s">
        <v>23</v>
      </c>
      <c r="B86" s="63">
        <f aca="true" t="shared" si="62" ref="B86:S86">SUM(B80:B85)</f>
        <v>681</v>
      </c>
      <c r="C86" s="63">
        <f t="shared" si="62"/>
        <v>819</v>
      </c>
      <c r="D86" s="63">
        <f t="shared" si="62"/>
        <v>21916</v>
      </c>
      <c r="E86" s="63">
        <f t="shared" si="62"/>
        <v>609</v>
      </c>
      <c r="F86" s="63">
        <f t="shared" si="62"/>
        <v>712</v>
      </c>
      <c r="G86" s="64">
        <f t="shared" si="62"/>
        <v>24737</v>
      </c>
      <c r="H86" s="63">
        <f t="shared" si="62"/>
        <v>604</v>
      </c>
      <c r="I86" s="63">
        <f t="shared" si="62"/>
        <v>486</v>
      </c>
      <c r="J86" s="63">
        <f t="shared" si="62"/>
        <v>20820</v>
      </c>
      <c r="K86" s="63">
        <f t="shared" si="62"/>
        <v>354</v>
      </c>
      <c r="L86" s="63">
        <f t="shared" si="62"/>
        <v>263</v>
      </c>
      <c r="M86" s="64">
        <f t="shared" si="62"/>
        <v>22527</v>
      </c>
      <c r="N86" s="63">
        <f t="shared" si="62"/>
        <v>1285</v>
      </c>
      <c r="O86" s="63">
        <f t="shared" si="62"/>
        <v>1305</v>
      </c>
      <c r="P86" s="63">
        <f t="shared" si="62"/>
        <v>42736</v>
      </c>
      <c r="Q86" s="63">
        <f t="shared" si="62"/>
        <v>963</v>
      </c>
      <c r="R86" s="63">
        <f t="shared" si="62"/>
        <v>975</v>
      </c>
      <c r="S86" s="64">
        <f t="shared" si="62"/>
        <v>47264</v>
      </c>
    </row>
    <row r="87" spans="1:19" ht="15">
      <c r="A87" s="49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6"/>
    </row>
    <row r="88" spans="1:19" ht="16.5" customHeight="1">
      <c r="A88" s="75" t="s">
        <v>112</v>
      </c>
      <c r="B88" s="76"/>
      <c r="C88" s="76"/>
      <c r="D88" s="76"/>
      <c r="E88" s="76"/>
      <c r="F88" s="76"/>
      <c r="G88" s="76"/>
      <c r="H88" s="76"/>
      <c r="I88" s="77"/>
      <c r="J88" s="76"/>
      <c r="K88" s="76"/>
      <c r="L88" s="76"/>
      <c r="M88" s="76"/>
      <c r="N88" s="76"/>
      <c r="O88" s="76"/>
      <c r="P88" s="76"/>
      <c r="Q88" s="76"/>
      <c r="R88" s="76"/>
      <c r="S88" s="78"/>
    </row>
    <row r="89" spans="1:19" ht="15">
      <c r="A89" s="49" t="s">
        <v>135</v>
      </c>
      <c r="B89" s="53">
        <v>16</v>
      </c>
      <c r="C89" s="50">
        <v>24</v>
      </c>
      <c r="D89" s="50">
        <v>218</v>
      </c>
      <c r="E89" s="50">
        <v>266</v>
      </c>
      <c r="F89" s="50">
        <v>23</v>
      </c>
      <c r="G89" s="52">
        <f aca="true" t="shared" si="63" ref="G89:G94">SUM(B89:F89)</f>
        <v>547</v>
      </c>
      <c r="H89" s="53">
        <v>21</v>
      </c>
      <c r="I89" s="50">
        <v>8</v>
      </c>
      <c r="J89" s="50">
        <v>194</v>
      </c>
      <c r="K89" s="50">
        <v>180</v>
      </c>
      <c r="L89" s="50">
        <v>14</v>
      </c>
      <c r="M89" s="52">
        <f aca="true" t="shared" si="64" ref="M89:M94">SUM(H89:L89)</f>
        <v>417</v>
      </c>
      <c r="N89" s="50">
        <f aca="true" t="shared" si="65" ref="N89:N94">B89+H89</f>
        <v>37</v>
      </c>
      <c r="O89" s="50">
        <f aca="true" t="shared" si="66" ref="O89:O94">C89+I89</f>
        <v>32</v>
      </c>
      <c r="P89" s="50">
        <f aca="true" t="shared" si="67" ref="P89:P94">D89+J89</f>
        <v>412</v>
      </c>
      <c r="Q89" s="50">
        <f aca="true" t="shared" si="68" ref="Q89:Q94">E89+K89</f>
        <v>446</v>
      </c>
      <c r="R89" s="50">
        <f aca="true" t="shared" si="69" ref="R89:R94">F89+L89</f>
        <v>37</v>
      </c>
      <c r="S89" s="52">
        <f aca="true" t="shared" si="70" ref="S89:S94">SUM(N89:R89)</f>
        <v>964</v>
      </c>
    </row>
    <row r="90" spans="1:19" ht="15">
      <c r="A90" s="49" t="s">
        <v>136</v>
      </c>
      <c r="B90" s="53">
        <v>46</v>
      </c>
      <c r="C90" s="50">
        <v>55</v>
      </c>
      <c r="D90" s="50">
        <v>555</v>
      </c>
      <c r="E90" s="50">
        <v>520</v>
      </c>
      <c r="F90" s="50">
        <v>49</v>
      </c>
      <c r="G90" s="52">
        <f t="shared" si="63"/>
        <v>1225</v>
      </c>
      <c r="H90" s="53">
        <v>59</v>
      </c>
      <c r="I90" s="50">
        <v>24</v>
      </c>
      <c r="J90" s="50">
        <v>618</v>
      </c>
      <c r="K90" s="50">
        <v>394</v>
      </c>
      <c r="L90" s="50">
        <v>26</v>
      </c>
      <c r="M90" s="52">
        <f t="shared" si="64"/>
        <v>1121</v>
      </c>
      <c r="N90" s="50">
        <f t="shared" si="65"/>
        <v>105</v>
      </c>
      <c r="O90" s="50">
        <f t="shared" si="66"/>
        <v>79</v>
      </c>
      <c r="P90" s="50">
        <f t="shared" si="67"/>
        <v>1173</v>
      </c>
      <c r="Q90" s="50">
        <f t="shared" si="68"/>
        <v>914</v>
      </c>
      <c r="R90" s="50">
        <f t="shared" si="69"/>
        <v>75</v>
      </c>
      <c r="S90" s="52">
        <f t="shared" si="70"/>
        <v>2346</v>
      </c>
    </row>
    <row r="91" spans="1:19" ht="15">
      <c r="A91" s="49" t="s">
        <v>137</v>
      </c>
      <c r="B91" s="53">
        <v>54</v>
      </c>
      <c r="C91" s="50">
        <v>50</v>
      </c>
      <c r="D91" s="50">
        <v>773</v>
      </c>
      <c r="E91" s="50">
        <v>641</v>
      </c>
      <c r="F91" s="50">
        <v>46</v>
      </c>
      <c r="G91" s="52">
        <f t="shared" si="63"/>
        <v>1564</v>
      </c>
      <c r="H91" s="53">
        <v>58</v>
      </c>
      <c r="I91" s="50">
        <v>21</v>
      </c>
      <c r="J91" s="50">
        <v>692</v>
      </c>
      <c r="K91" s="50">
        <v>524</v>
      </c>
      <c r="L91" s="50">
        <v>16</v>
      </c>
      <c r="M91" s="52">
        <f t="shared" si="64"/>
        <v>1311</v>
      </c>
      <c r="N91" s="50">
        <f t="shared" si="65"/>
        <v>112</v>
      </c>
      <c r="O91" s="50">
        <f t="shared" si="66"/>
        <v>71</v>
      </c>
      <c r="P91" s="50">
        <f t="shared" si="67"/>
        <v>1465</v>
      </c>
      <c r="Q91" s="50">
        <f t="shared" si="68"/>
        <v>1165</v>
      </c>
      <c r="R91" s="50">
        <f t="shared" si="69"/>
        <v>62</v>
      </c>
      <c r="S91" s="52">
        <f t="shared" si="70"/>
        <v>2875</v>
      </c>
    </row>
    <row r="92" spans="1:19" ht="15">
      <c r="A92" s="49" t="s">
        <v>138</v>
      </c>
      <c r="B92" s="53">
        <v>44</v>
      </c>
      <c r="C92" s="50">
        <v>22</v>
      </c>
      <c r="D92" s="50">
        <v>561</v>
      </c>
      <c r="E92" s="50">
        <v>537</v>
      </c>
      <c r="F92" s="50">
        <v>44</v>
      </c>
      <c r="G92" s="52">
        <f t="shared" si="63"/>
        <v>1208</v>
      </c>
      <c r="H92" s="53">
        <v>44</v>
      </c>
      <c r="I92" s="50">
        <v>12</v>
      </c>
      <c r="J92" s="50">
        <v>387</v>
      </c>
      <c r="K92" s="50">
        <v>406</v>
      </c>
      <c r="L92" s="50">
        <v>15</v>
      </c>
      <c r="M92" s="52">
        <f t="shared" si="64"/>
        <v>864</v>
      </c>
      <c r="N92" s="50">
        <f t="shared" si="65"/>
        <v>88</v>
      </c>
      <c r="O92" s="50">
        <f t="shared" si="66"/>
        <v>34</v>
      </c>
      <c r="P92" s="50">
        <f t="shared" si="67"/>
        <v>948</v>
      </c>
      <c r="Q92" s="50">
        <f t="shared" si="68"/>
        <v>943</v>
      </c>
      <c r="R92" s="50">
        <f t="shared" si="69"/>
        <v>59</v>
      </c>
      <c r="S92" s="52">
        <f t="shared" si="70"/>
        <v>2072</v>
      </c>
    </row>
    <row r="93" spans="1:19" ht="15">
      <c r="A93" s="49" t="s">
        <v>139</v>
      </c>
      <c r="B93" s="53">
        <v>11</v>
      </c>
      <c r="C93" s="50">
        <v>3</v>
      </c>
      <c r="D93" s="50">
        <v>144</v>
      </c>
      <c r="E93" s="50">
        <v>201</v>
      </c>
      <c r="F93" s="50">
        <v>12</v>
      </c>
      <c r="G93" s="52">
        <f t="shared" si="63"/>
        <v>371</v>
      </c>
      <c r="H93" s="53">
        <v>12</v>
      </c>
      <c r="I93" s="50">
        <v>2</v>
      </c>
      <c r="J93" s="50">
        <v>82</v>
      </c>
      <c r="K93" s="50">
        <v>111</v>
      </c>
      <c r="L93" s="50">
        <v>3</v>
      </c>
      <c r="M93" s="52">
        <f t="shared" si="64"/>
        <v>210</v>
      </c>
      <c r="N93" s="50">
        <f t="shared" si="65"/>
        <v>23</v>
      </c>
      <c r="O93" s="50">
        <f t="shared" si="66"/>
        <v>5</v>
      </c>
      <c r="P93" s="50">
        <f t="shared" si="67"/>
        <v>226</v>
      </c>
      <c r="Q93" s="50">
        <f t="shared" si="68"/>
        <v>312</v>
      </c>
      <c r="R93" s="50">
        <f t="shared" si="69"/>
        <v>15</v>
      </c>
      <c r="S93" s="52">
        <f t="shared" si="70"/>
        <v>581</v>
      </c>
    </row>
    <row r="94" spans="1:19" ht="15">
      <c r="A94" s="49" t="s">
        <v>125</v>
      </c>
      <c r="B94" s="53">
        <v>0</v>
      </c>
      <c r="C94" s="50">
        <v>1</v>
      </c>
      <c r="D94" s="50">
        <v>8</v>
      </c>
      <c r="E94" s="50">
        <v>30</v>
      </c>
      <c r="F94" s="50">
        <v>3</v>
      </c>
      <c r="G94" s="52">
        <f t="shared" si="63"/>
        <v>42</v>
      </c>
      <c r="H94" s="53">
        <v>0</v>
      </c>
      <c r="I94" s="50">
        <v>0</v>
      </c>
      <c r="J94" s="50">
        <v>5</v>
      </c>
      <c r="K94" s="50">
        <v>8</v>
      </c>
      <c r="L94" s="50">
        <v>1</v>
      </c>
      <c r="M94" s="52">
        <f t="shared" si="64"/>
        <v>14</v>
      </c>
      <c r="N94" s="50">
        <f t="shared" si="65"/>
        <v>0</v>
      </c>
      <c r="O94" s="50">
        <f t="shared" si="66"/>
        <v>1</v>
      </c>
      <c r="P94" s="50">
        <f t="shared" si="67"/>
        <v>13</v>
      </c>
      <c r="Q94" s="50">
        <f t="shared" si="68"/>
        <v>38</v>
      </c>
      <c r="R94" s="50">
        <f t="shared" si="69"/>
        <v>4</v>
      </c>
      <c r="S94" s="52">
        <f t="shared" si="70"/>
        <v>56</v>
      </c>
    </row>
    <row r="95" spans="1:19" s="62" customFormat="1" ht="15.75">
      <c r="A95" s="81" t="s">
        <v>23</v>
      </c>
      <c r="B95" s="63">
        <f aca="true" t="shared" si="71" ref="B95:S95">SUM(B89:B94)</f>
        <v>171</v>
      </c>
      <c r="C95" s="63">
        <f t="shared" si="71"/>
        <v>155</v>
      </c>
      <c r="D95" s="63">
        <f t="shared" si="71"/>
        <v>2259</v>
      </c>
      <c r="E95" s="63">
        <f t="shared" si="71"/>
        <v>2195</v>
      </c>
      <c r="F95" s="63">
        <f t="shared" si="71"/>
        <v>177</v>
      </c>
      <c r="G95" s="64">
        <f t="shared" si="71"/>
        <v>4957</v>
      </c>
      <c r="H95" s="63">
        <f t="shared" si="71"/>
        <v>194</v>
      </c>
      <c r="I95" s="63">
        <f t="shared" si="71"/>
        <v>67</v>
      </c>
      <c r="J95" s="63">
        <f t="shared" si="71"/>
        <v>1978</v>
      </c>
      <c r="K95" s="63">
        <f t="shared" si="71"/>
        <v>1623</v>
      </c>
      <c r="L95" s="63">
        <f t="shared" si="71"/>
        <v>75</v>
      </c>
      <c r="M95" s="64">
        <f t="shared" si="71"/>
        <v>3937</v>
      </c>
      <c r="N95" s="63">
        <f t="shared" si="71"/>
        <v>365</v>
      </c>
      <c r="O95" s="63">
        <f t="shared" si="71"/>
        <v>222</v>
      </c>
      <c r="P95" s="63">
        <f t="shared" si="71"/>
        <v>4237</v>
      </c>
      <c r="Q95" s="63">
        <f t="shared" si="71"/>
        <v>3818</v>
      </c>
      <c r="R95" s="63">
        <f t="shared" si="71"/>
        <v>252</v>
      </c>
      <c r="S95" s="64">
        <f t="shared" si="71"/>
        <v>8894</v>
      </c>
    </row>
    <row r="96" spans="1:19" ht="15">
      <c r="A96" s="82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6"/>
    </row>
    <row r="97" spans="1:19" ht="15.75">
      <c r="A97" s="75" t="s">
        <v>113</v>
      </c>
      <c r="B97" s="76"/>
      <c r="C97" s="76"/>
      <c r="D97" s="76"/>
      <c r="E97" s="76"/>
      <c r="F97" s="76"/>
      <c r="G97" s="76"/>
      <c r="H97" s="76"/>
      <c r="I97" s="77"/>
      <c r="J97" s="76"/>
      <c r="K97" s="76"/>
      <c r="L97" s="76"/>
      <c r="M97" s="76"/>
      <c r="N97" s="76"/>
      <c r="O97" s="76"/>
      <c r="P97" s="76"/>
      <c r="Q97" s="76"/>
      <c r="R97" s="76"/>
      <c r="S97" s="78"/>
    </row>
    <row r="98" spans="1:19" ht="15">
      <c r="A98" s="49" t="s">
        <v>135</v>
      </c>
      <c r="B98" s="53">
        <f>B62+B71+B80+B89</f>
        <v>303</v>
      </c>
      <c r="C98" s="50">
        <f aca="true" t="shared" si="72" ref="C98:R98">C62+C71+C80+C89</f>
        <v>546</v>
      </c>
      <c r="D98" s="50">
        <f t="shared" si="72"/>
        <v>2901</v>
      </c>
      <c r="E98" s="50">
        <f t="shared" si="72"/>
        <v>371</v>
      </c>
      <c r="F98" s="50">
        <f t="shared" si="72"/>
        <v>180</v>
      </c>
      <c r="G98" s="52">
        <f aca="true" t="shared" si="73" ref="G98:G104">G62+G71+G80+G89</f>
        <v>4301</v>
      </c>
      <c r="H98" s="53">
        <f t="shared" si="72"/>
        <v>287</v>
      </c>
      <c r="I98" s="50">
        <f t="shared" si="72"/>
        <v>271</v>
      </c>
      <c r="J98" s="50">
        <f t="shared" si="72"/>
        <v>2603</v>
      </c>
      <c r="K98" s="50">
        <f t="shared" si="72"/>
        <v>250</v>
      </c>
      <c r="L98" s="50">
        <f t="shared" si="72"/>
        <v>79</v>
      </c>
      <c r="M98" s="52">
        <f>M62+M71+M80+M89</f>
        <v>3490</v>
      </c>
      <c r="N98" s="50">
        <f>N62+N71+N80+N89</f>
        <v>590</v>
      </c>
      <c r="O98" s="50">
        <f t="shared" si="72"/>
        <v>817</v>
      </c>
      <c r="P98" s="50">
        <f t="shared" si="72"/>
        <v>5504</v>
      </c>
      <c r="Q98" s="50">
        <f t="shared" si="72"/>
        <v>621</v>
      </c>
      <c r="R98" s="50">
        <f t="shared" si="72"/>
        <v>259</v>
      </c>
      <c r="S98" s="52">
        <f aca="true" t="shared" si="74" ref="S98:S103">SUM(N98:R98)</f>
        <v>7791</v>
      </c>
    </row>
    <row r="99" spans="1:19" ht="15">
      <c r="A99" s="49" t="s">
        <v>136</v>
      </c>
      <c r="B99" s="53">
        <f>B63+B72+B81+B90</f>
        <v>727</v>
      </c>
      <c r="C99" s="50">
        <f aca="true" t="shared" si="75" ref="C99:R99">C63+C72+C81+C90</f>
        <v>1315</v>
      </c>
      <c r="D99" s="50">
        <f t="shared" si="75"/>
        <v>8518</v>
      </c>
      <c r="E99" s="50">
        <f t="shared" si="75"/>
        <v>789</v>
      </c>
      <c r="F99" s="50">
        <f t="shared" si="75"/>
        <v>394</v>
      </c>
      <c r="G99" s="52">
        <f t="shared" si="73"/>
        <v>11743</v>
      </c>
      <c r="H99" s="53">
        <f t="shared" si="75"/>
        <v>708</v>
      </c>
      <c r="I99" s="50">
        <f t="shared" si="75"/>
        <v>812</v>
      </c>
      <c r="J99" s="50">
        <f t="shared" si="75"/>
        <v>8222</v>
      </c>
      <c r="K99" s="50">
        <f t="shared" si="75"/>
        <v>580</v>
      </c>
      <c r="L99" s="50">
        <f t="shared" si="75"/>
        <v>174</v>
      </c>
      <c r="M99" s="52">
        <f aca="true" t="shared" si="76" ref="M99:M104">M63+M72+M81+M90</f>
        <v>10496</v>
      </c>
      <c r="N99" s="50">
        <f t="shared" si="75"/>
        <v>1435</v>
      </c>
      <c r="O99" s="50">
        <f t="shared" si="75"/>
        <v>2127</v>
      </c>
      <c r="P99" s="50">
        <f t="shared" si="75"/>
        <v>16740</v>
      </c>
      <c r="Q99" s="50">
        <f t="shared" si="75"/>
        <v>1369</v>
      </c>
      <c r="R99" s="50">
        <f t="shared" si="75"/>
        <v>568</v>
      </c>
      <c r="S99" s="52">
        <f t="shared" si="74"/>
        <v>22239</v>
      </c>
    </row>
    <row r="100" spans="1:19" ht="15">
      <c r="A100" s="49" t="s">
        <v>137</v>
      </c>
      <c r="B100" s="53">
        <f aca="true" t="shared" si="77" ref="B100:R100">B64+B73+B82+B91</f>
        <v>761</v>
      </c>
      <c r="C100" s="50">
        <f t="shared" si="77"/>
        <v>1177</v>
      </c>
      <c r="D100" s="50">
        <f t="shared" si="77"/>
        <v>9111</v>
      </c>
      <c r="E100" s="50">
        <f t="shared" si="77"/>
        <v>961</v>
      </c>
      <c r="F100" s="50">
        <f t="shared" si="77"/>
        <v>300</v>
      </c>
      <c r="G100" s="52">
        <f t="shared" si="73"/>
        <v>12310</v>
      </c>
      <c r="H100" s="53">
        <f t="shared" si="77"/>
        <v>843</v>
      </c>
      <c r="I100" s="50">
        <f t="shared" si="77"/>
        <v>878</v>
      </c>
      <c r="J100" s="50">
        <f t="shared" si="77"/>
        <v>8704</v>
      </c>
      <c r="K100" s="50">
        <f t="shared" si="77"/>
        <v>730</v>
      </c>
      <c r="L100" s="50">
        <f t="shared" si="77"/>
        <v>122</v>
      </c>
      <c r="M100" s="52">
        <f t="shared" si="76"/>
        <v>11277</v>
      </c>
      <c r="N100" s="50">
        <f t="shared" si="77"/>
        <v>1604</v>
      </c>
      <c r="O100" s="50">
        <f t="shared" si="77"/>
        <v>2055</v>
      </c>
      <c r="P100" s="50">
        <f t="shared" si="77"/>
        <v>17815</v>
      </c>
      <c r="Q100" s="50">
        <f t="shared" si="77"/>
        <v>1691</v>
      </c>
      <c r="R100" s="50">
        <f t="shared" si="77"/>
        <v>422</v>
      </c>
      <c r="S100" s="52">
        <f t="shared" si="74"/>
        <v>23587</v>
      </c>
    </row>
    <row r="101" spans="1:19" ht="15">
      <c r="A101" s="49" t="s">
        <v>138</v>
      </c>
      <c r="B101" s="53">
        <f aca="true" t="shared" si="78" ref="B101:R101">B65+B74+B83+B92</f>
        <v>676</v>
      </c>
      <c r="C101" s="50">
        <f t="shared" si="78"/>
        <v>850</v>
      </c>
      <c r="D101" s="50">
        <f t="shared" si="78"/>
        <v>7974</v>
      </c>
      <c r="E101" s="50">
        <f t="shared" si="78"/>
        <v>798</v>
      </c>
      <c r="F101" s="50">
        <f t="shared" si="78"/>
        <v>261</v>
      </c>
      <c r="G101" s="52">
        <f t="shared" si="73"/>
        <v>10559</v>
      </c>
      <c r="H101" s="53">
        <f t="shared" si="78"/>
        <v>583</v>
      </c>
      <c r="I101" s="50">
        <f t="shared" si="78"/>
        <v>714</v>
      </c>
      <c r="J101" s="50">
        <f t="shared" si="78"/>
        <v>7250</v>
      </c>
      <c r="K101" s="50">
        <f t="shared" si="78"/>
        <v>555</v>
      </c>
      <c r="L101" s="50">
        <f t="shared" si="78"/>
        <v>86</v>
      </c>
      <c r="M101" s="52">
        <f t="shared" si="76"/>
        <v>9188</v>
      </c>
      <c r="N101" s="50">
        <f t="shared" si="78"/>
        <v>1259</v>
      </c>
      <c r="O101" s="50">
        <f t="shared" si="78"/>
        <v>1564</v>
      </c>
      <c r="P101" s="50">
        <f t="shared" si="78"/>
        <v>15224</v>
      </c>
      <c r="Q101" s="50">
        <f t="shared" si="78"/>
        <v>1353</v>
      </c>
      <c r="R101" s="50">
        <f t="shared" si="78"/>
        <v>347</v>
      </c>
      <c r="S101" s="52">
        <f t="shared" si="74"/>
        <v>19747</v>
      </c>
    </row>
    <row r="102" spans="1:19" ht="15">
      <c r="A102" s="49" t="s">
        <v>139</v>
      </c>
      <c r="B102" s="53">
        <f aca="true" t="shared" si="79" ref="B102:R102">B66+B75+B84+B93</f>
        <v>274</v>
      </c>
      <c r="C102" s="50">
        <f t="shared" si="79"/>
        <v>363</v>
      </c>
      <c r="D102" s="50">
        <f t="shared" si="79"/>
        <v>3112</v>
      </c>
      <c r="E102" s="50">
        <f t="shared" si="79"/>
        <v>296</v>
      </c>
      <c r="F102" s="50">
        <f t="shared" si="79"/>
        <v>136</v>
      </c>
      <c r="G102" s="52">
        <f t="shared" si="73"/>
        <v>4181</v>
      </c>
      <c r="H102" s="53">
        <f t="shared" si="79"/>
        <v>181</v>
      </c>
      <c r="I102" s="50">
        <f t="shared" si="79"/>
        <v>275</v>
      </c>
      <c r="J102" s="50">
        <f t="shared" si="79"/>
        <v>2536</v>
      </c>
      <c r="K102" s="50">
        <f t="shared" si="79"/>
        <v>157</v>
      </c>
      <c r="L102" s="50">
        <f t="shared" si="79"/>
        <v>38</v>
      </c>
      <c r="M102" s="52">
        <f t="shared" si="76"/>
        <v>3187</v>
      </c>
      <c r="N102" s="50">
        <f t="shared" si="79"/>
        <v>455</v>
      </c>
      <c r="O102" s="50">
        <f t="shared" si="79"/>
        <v>638</v>
      </c>
      <c r="P102" s="50">
        <f t="shared" si="79"/>
        <v>5648</v>
      </c>
      <c r="Q102" s="50">
        <f t="shared" si="79"/>
        <v>453</v>
      </c>
      <c r="R102" s="50">
        <f t="shared" si="79"/>
        <v>174</v>
      </c>
      <c r="S102" s="52">
        <f t="shared" si="74"/>
        <v>7368</v>
      </c>
    </row>
    <row r="103" spans="1:19" ht="15">
      <c r="A103" s="49" t="s">
        <v>125</v>
      </c>
      <c r="B103" s="53">
        <f aca="true" t="shared" si="80" ref="B103:R103">B67+B76+B85+B94</f>
        <v>34</v>
      </c>
      <c r="C103" s="50">
        <f t="shared" si="80"/>
        <v>55</v>
      </c>
      <c r="D103" s="50">
        <f t="shared" si="80"/>
        <v>475</v>
      </c>
      <c r="E103" s="50">
        <f t="shared" si="80"/>
        <v>36</v>
      </c>
      <c r="F103" s="50">
        <f t="shared" si="80"/>
        <v>30</v>
      </c>
      <c r="G103" s="52">
        <f t="shared" si="73"/>
        <v>630</v>
      </c>
      <c r="H103" s="53">
        <f t="shared" si="80"/>
        <v>13</v>
      </c>
      <c r="I103" s="50">
        <f t="shared" si="80"/>
        <v>31</v>
      </c>
      <c r="J103" s="50">
        <f t="shared" si="80"/>
        <v>236</v>
      </c>
      <c r="K103" s="50">
        <f t="shared" si="80"/>
        <v>10</v>
      </c>
      <c r="L103" s="50">
        <f t="shared" si="80"/>
        <v>4</v>
      </c>
      <c r="M103" s="52">
        <f t="shared" si="76"/>
        <v>294</v>
      </c>
      <c r="N103" s="50">
        <f t="shared" si="80"/>
        <v>47</v>
      </c>
      <c r="O103" s="50">
        <f t="shared" si="80"/>
        <v>86</v>
      </c>
      <c r="P103" s="50">
        <f t="shared" si="80"/>
        <v>711</v>
      </c>
      <c r="Q103" s="50">
        <f t="shared" si="80"/>
        <v>46</v>
      </c>
      <c r="R103" s="50">
        <f t="shared" si="80"/>
        <v>34</v>
      </c>
      <c r="S103" s="52">
        <f t="shared" si="74"/>
        <v>924</v>
      </c>
    </row>
    <row r="104" spans="1:19" ht="15.75">
      <c r="A104" s="18" t="s">
        <v>23</v>
      </c>
      <c r="B104" s="23">
        <f aca="true" t="shared" si="81" ref="B104:S104">B68+B77+B86+B95</f>
        <v>2775</v>
      </c>
      <c r="C104" s="19">
        <f t="shared" si="81"/>
        <v>4306</v>
      </c>
      <c r="D104" s="19">
        <f t="shared" si="81"/>
        <v>32091</v>
      </c>
      <c r="E104" s="19">
        <f t="shared" si="81"/>
        <v>3251</v>
      </c>
      <c r="F104" s="19">
        <f t="shared" si="81"/>
        <v>1301</v>
      </c>
      <c r="G104" s="20">
        <f t="shared" si="73"/>
        <v>43724</v>
      </c>
      <c r="H104" s="23">
        <f t="shared" si="81"/>
        <v>2615</v>
      </c>
      <c r="I104" s="19">
        <f t="shared" si="81"/>
        <v>2981</v>
      </c>
      <c r="J104" s="19">
        <f t="shared" si="81"/>
        <v>29551</v>
      </c>
      <c r="K104" s="19">
        <f t="shared" si="81"/>
        <v>2282</v>
      </c>
      <c r="L104" s="19">
        <f t="shared" si="81"/>
        <v>503</v>
      </c>
      <c r="M104" s="20">
        <f t="shared" si="76"/>
        <v>37932</v>
      </c>
      <c r="N104" s="19">
        <f t="shared" si="81"/>
        <v>5390</v>
      </c>
      <c r="O104" s="19">
        <f t="shared" si="81"/>
        <v>7287</v>
      </c>
      <c r="P104" s="19">
        <f t="shared" si="81"/>
        <v>61642</v>
      </c>
      <c r="Q104" s="19">
        <f t="shared" si="81"/>
        <v>5533</v>
      </c>
      <c r="R104" s="19">
        <f t="shared" si="81"/>
        <v>1804</v>
      </c>
      <c r="S104" s="20">
        <f t="shared" si="81"/>
        <v>81656</v>
      </c>
    </row>
    <row r="106" ht="15">
      <c r="A106" s="58" t="s">
        <v>116</v>
      </c>
    </row>
    <row r="107" ht="15">
      <c r="A107" s="58"/>
    </row>
    <row r="109" spans="1:19" ht="17.25">
      <c r="A109" s="142" t="s">
        <v>118</v>
      </c>
      <c r="B109" s="135" t="s">
        <v>25</v>
      </c>
      <c r="C109" s="135"/>
      <c r="D109" s="135"/>
      <c r="E109" s="135"/>
      <c r="F109" s="135"/>
      <c r="G109" s="135"/>
      <c r="H109" s="135" t="s">
        <v>26</v>
      </c>
      <c r="I109" s="135"/>
      <c r="J109" s="135"/>
      <c r="K109" s="135"/>
      <c r="L109" s="135"/>
      <c r="M109" s="135"/>
      <c r="N109" s="135" t="s">
        <v>27</v>
      </c>
      <c r="O109" s="135"/>
      <c r="P109" s="135"/>
      <c r="Q109" s="135"/>
      <c r="R109" s="135"/>
      <c r="S109" s="136"/>
    </row>
    <row r="110" spans="1:19" ht="47.25">
      <c r="A110" s="142"/>
      <c r="B110" s="9" t="s">
        <v>32</v>
      </c>
      <c r="C110" s="9" t="s">
        <v>44</v>
      </c>
      <c r="D110" s="9" t="s">
        <v>43</v>
      </c>
      <c r="E110" s="9" t="s">
        <v>7</v>
      </c>
      <c r="F110" s="9" t="s">
        <v>45</v>
      </c>
      <c r="G110" s="106" t="s">
        <v>28</v>
      </c>
      <c r="H110" s="9" t="s">
        <v>32</v>
      </c>
      <c r="I110" s="9" t="s">
        <v>44</v>
      </c>
      <c r="J110" s="9" t="s">
        <v>43</v>
      </c>
      <c r="K110" s="9" t="s">
        <v>7</v>
      </c>
      <c r="L110" s="9" t="s">
        <v>45</v>
      </c>
      <c r="M110" s="106" t="s">
        <v>28</v>
      </c>
      <c r="N110" s="9" t="s">
        <v>32</v>
      </c>
      <c r="O110" s="9" t="s">
        <v>44</v>
      </c>
      <c r="P110" s="9" t="s">
        <v>43</v>
      </c>
      <c r="Q110" s="9" t="s">
        <v>7</v>
      </c>
      <c r="R110" s="9" t="s">
        <v>45</v>
      </c>
      <c r="S110" s="15" t="s">
        <v>28</v>
      </c>
    </row>
    <row r="111" spans="1:19" ht="17.25">
      <c r="A111" s="73"/>
      <c r="B111" s="60"/>
      <c r="C111" s="60"/>
      <c r="D111" s="60"/>
      <c r="E111" s="60"/>
      <c r="F111" s="60"/>
      <c r="G111" s="61"/>
      <c r="H111" s="60"/>
      <c r="I111" s="60"/>
      <c r="J111" s="60"/>
      <c r="K111" s="60"/>
      <c r="L111" s="60"/>
      <c r="M111" s="61"/>
      <c r="N111" s="60"/>
      <c r="O111" s="60"/>
      <c r="P111" s="60"/>
      <c r="Q111" s="60"/>
      <c r="R111" s="60"/>
      <c r="S111" s="74"/>
    </row>
    <row r="112" spans="1:19" ht="15.75">
      <c r="A112" s="75" t="s">
        <v>90</v>
      </c>
      <c r="B112" s="83"/>
      <c r="C112" s="76"/>
      <c r="D112" s="76"/>
      <c r="E112" s="76"/>
      <c r="F112" s="76"/>
      <c r="G112" s="76"/>
      <c r="H112" s="76"/>
      <c r="I112" s="77"/>
      <c r="J112" s="76"/>
      <c r="K112" s="76"/>
      <c r="L112" s="76"/>
      <c r="M112" s="76"/>
      <c r="N112" s="76"/>
      <c r="O112" s="76"/>
      <c r="P112" s="76"/>
      <c r="Q112" s="76"/>
      <c r="R112" s="76"/>
      <c r="S112" s="78"/>
    </row>
    <row r="113" spans="1:19" ht="15">
      <c r="A113" s="49" t="s">
        <v>135</v>
      </c>
      <c r="B113" s="53">
        <v>198</v>
      </c>
      <c r="C113" s="50">
        <v>56</v>
      </c>
      <c r="D113" s="50">
        <v>512</v>
      </c>
      <c r="E113" s="50">
        <v>14</v>
      </c>
      <c r="F113" s="50">
        <v>17</v>
      </c>
      <c r="G113" s="52">
        <f aca="true" t="shared" si="82" ref="G113:G118">SUM(B113:F113)</f>
        <v>797</v>
      </c>
      <c r="H113" s="53">
        <v>134</v>
      </c>
      <c r="I113" s="50">
        <v>21</v>
      </c>
      <c r="J113" s="50">
        <v>286</v>
      </c>
      <c r="K113" s="50">
        <v>19</v>
      </c>
      <c r="L113" s="50">
        <v>10</v>
      </c>
      <c r="M113" s="52">
        <f aca="true" t="shared" si="83" ref="M113:M118">SUM(H113:L113)</f>
        <v>470</v>
      </c>
      <c r="N113" s="50">
        <f aca="true" t="shared" si="84" ref="N113:N118">B113+H113</f>
        <v>332</v>
      </c>
      <c r="O113" s="50">
        <f aca="true" t="shared" si="85" ref="O113:O118">C113+I113</f>
        <v>77</v>
      </c>
      <c r="P113" s="50">
        <f aca="true" t="shared" si="86" ref="P113:P118">D113+J113</f>
        <v>798</v>
      </c>
      <c r="Q113" s="50">
        <f aca="true" t="shared" si="87" ref="Q113:Q118">E113+K113</f>
        <v>33</v>
      </c>
      <c r="R113" s="50">
        <f aca="true" t="shared" si="88" ref="R113:R118">F113+L113</f>
        <v>27</v>
      </c>
      <c r="S113" s="52">
        <f aca="true" t="shared" si="89" ref="S113:S118">SUM(N113:R113)</f>
        <v>1267</v>
      </c>
    </row>
    <row r="114" spans="1:19" ht="15">
      <c r="A114" s="49" t="s">
        <v>136</v>
      </c>
      <c r="B114" s="53">
        <v>274</v>
      </c>
      <c r="C114" s="50">
        <v>96</v>
      </c>
      <c r="D114" s="50">
        <v>1046</v>
      </c>
      <c r="E114" s="50">
        <v>55</v>
      </c>
      <c r="F114" s="50">
        <v>28</v>
      </c>
      <c r="G114" s="52">
        <f t="shared" si="82"/>
        <v>1499</v>
      </c>
      <c r="H114" s="53">
        <v>328</v>
      </c>
      <c r="I114" s="50">
        <v>59</v>
      </c>
      <c r="J114" s="50">
        <v>867</v>
      </c>
      <c r="K114" s="50">
        <v>32</v>
      </c>
      <c r="L114" s="50">
        <v>18</v>
      </c>
      <c r="M114" s="52">
        <f t="shared" si="83"/>
        <v>1304</v>
      </c>
      <c r="N114" s="50">
        <f t="shared" si="84"/>
        <v>602</v>
      </c>
      <c r="O114" s="50">
        <f t="shared" si="85"/>
        <v>155</v>
      </c>
      <c r="P114" s="50">
        <f t="shared" si="86"/>
        <v>1913</v>
      </c>
      <c r="Q114" s="50">
        <f t="shared" si="87"/>
        <v>87</v>
      </c>
      <c r="R114" s="50">
        <f t="shared" si="88"/>
        <v>46</v>
      </c>
      <c r="S114" s="52">
        <f t="shared" si="89"/>
        <v>2803</v>
      </c>
    </row>
    <row r="115" spans="1:19" ht="15">
      <c r="A115" s="49" t="s">
        <v>137</v>
      </c>
      <c r="B115" s="53">
        <v>360</v>
      </c>
      <c r="C115" s="50">
        <v>73</v>
      </c>
      <c r="D115" s="50">
        <v>1154</v>
      </c>
      <c r="E115" s="50">
        <v>60</v>
      </c>
      <c r="F115" s="50">
        <v>30</v>
      </c>
      <c r="G115" s="52">
        <f t="shared" si="82"/>
        <v>1677</v>
      </c>
      <c r="H115" s="53">
        <v>380</v>
      </c>
      <c r="I115" s="50">
        <v>46</v>
      </c>
      <c r="J115" s="50">
        <v>964</v>
      </c>
      <c r="K115" s="50">
        <v>40</v>
      </c>
      <c r="L115" s="50">
        <v>14</v>
      </c>
      <c r="M115" s="52">
        <f t="shared" si="83"/>
        <v>1444</v>
      </c>
      <c r="N115" s="50">
        <f t="shared" si="84"/>
        <v>740</v>
      </c>
      <c r="O115" s="50">
        <f t="shared" si="85"/>
        <v>119</v>
      </c>
      <c r="P115" s="50">
        <f t="shared" si="86"/>
        <v>2118</v>
      </c>
      <c r="Q115" s="50">
        <f t="shared" si="87"/>
        <v>100</v>
      </c>
      <c r="R115" s="50">
        <f t="shared" si="88"/>
        <v>44</v>
      </c>
      <c r="S115" s="52">
        <f t="shared" si="89"/>
        <v>3121</v>
      </c>
    </row>
    <row r="116" spans="1:19" ht="15">
      <c r="A116" s="49" t="s">
        <v>138</v>
      </c>
      <c r="B116" s="53">
        <v>283</v>
      </c>
      <c r="C116" s="50">
        <v>33</v>
      </c>
      <c r="D116" s="50">
        <v>878</v>
      </c>
      <c r="E116" s="50">
        <v>40</v>
      </c>
      <c r="F116" s="50">
        <v>25</v>
      </c>
      <c r="G116" s="52">
        <f t="shared" si="82"/>
        <v>1259</v>
      </c>
      <c r="H116" s="53">
        <v>233</v>
      </c>
      <c r="I116" s="50">
        <v>26</v>
      </c>
      <c r="J116" s="50">
        <v>667</v>
      </c>
      <c r="K116" s="50">
        <v>21</v>
      </c>
      <c r="L116" s="50">
        <v>8</v>
      </c>
      <c r="M116" s="52">
        <f t="shared" si="83"/>
        <v>955</v>
      </c>
      <c r="N116" s="50">
        <f t="shared" si="84"/>
        <v>516</v>
      </c>
      <c r="O116" s="50">
        <f t="shared" si="85"/>
        <v>59</v>
      </c>
      <c r="P116" s="50">
        <f t="shared" si="86"/>
        <v>1545</v>
      </c>
      <c r="Q116" s="50">
        <f t="shared" si="87"/>
        <v>61</v>
      </c>
      <c r="R116" s="50">
        <f t="shared" si="88"/>
        <v>33</v>
      </c>
      <c r="S116" s="52">
        <f t="shared" si="89"/>
        <v>2214</v>
      </c>
    </row>
    <row r="117" spans="1:19" ht="15">
      <c r="A117" s="49" t="s">
        <v>139</v>
      </c>
      <c r="B117" s="53">
        <v>116</v>
      </c>
      <c r="C117" s="50">
        <v>4</v>
      </c>
      <c r="D117" s="50">
        <v>290</v>
      </c>
      <c r="E117" s="50">
        <v>9</v>
      </c>
      <c r="F117" s="50">
        <v>12</v>
      </c>
      <c r="G117" s="52">
        <f t="shared" si="82"/>
        <v>431</v>
      </c>
      <c r="H117" s="53">
        <v>66</v>
      </c>
      <c r="I117" s="50">
        <v>4</v>
      </c>
      <c r="J117" s="50">
        <v>144</v>
      </c>
      <c r="K117" s="50">
        <v>4</v>
      </c>
      <c r="L117" s="50">
        <v>0</v>
      </c>
      <c r="M117" s="52">
        <f t="shared" si="83"/>
        <v>218</v>
      </c>
      <c r="N117" s="50">
        <f t="shared" si="84"/>
        <v>182</v>
      </c>
      <c r="O117" s="50">
        <f t="shared" si="85"/>
        <v>8</v>
      </c>
      <c r="P117" s="50">
        <f t="shared" si="86"/>
        <v>434</v>
      </c>
      <c r="Q117" s="50">
        <f t="shared" si="87"/>
        <v>13</v>
      </c>
      <c r="R117" s="50">
        <f t="shared" si="88"/>
        <v>12</v>
      </c>
      <c r="S117" s="52">
        <f t="shared" si="89"/>
        <v>649</v>
      </c>
    </row>
    <row r="118" spans="1:19" ht="15">
      <c r="A118" s="49" t="s">
        <v>125</v>
      </c>
      <c r="B118" s="53">
        <v>15</v>
      </c>
      <c r="C118" s="50">
        <v>1</v>
      </c>
      <c r="D118" s="50">
        <v>19</v>
      </c>
      <c r="E118" s="50">
        <v>0</v>
      </c>
      <c r="F118" s="50">
        <v>2</v>
      </c>
      <c r="G118" s="52">
        <f t="shared" si="82"/>
        <v>37</v>
      </c>
      <c r="H118" s="53">
        <v>11</v>
      </c>
      <c r="I118" s="50">
        <v>0</v>
      </c>
      <c r="J118" s="50">
        <v>7</v>
      </c>
      <c r="K118" s="50">
        <v>0</v>
      </c>
      <c r="L118" s="50">
        <v>1</v>
      </c>
      <c r="M118" s="52">
        <f t="shared" si="83"/>
        <v>19</v>
      </c>
      <c r="N118" s="50">
        <f t="shared" si="84"/>
        <v>26</v>
      </c>
      <c r="O118" s="50">
        <f t="shared" si="85"/>
        <v>1</v>
      </c>
      <c r="P118" s="50">
        <f t="shared" si="86"/>
        <v>26</v>
      </c>
      <c r="Q118" s="50">
        <f t="shared" si="87"/>
        <v>0</v>
      </c>
      <c r="R118" s="50">
        <f t="shared" si="88"/>
        <v>3</v>
      </c>
      <c r="S118" s="52">
        <f t="shared" si="89"/>
        <v>56</v>
      </c>
    </row>
    <row r="119" spans="1:19" ht="15.75">
      <c r="A119" s="79" t="s">
        <v>23</v>
      </c>
      <c r="B119" s="63">
        <f aca="true" t="shared" si="90" ref="B119:S119">SUM(B113:B118)</f>
        <v>1246</v>
      </c>
      <c r="C119" s="63">
        <f t="shared" si="90"/>
        <v>263</v>
      </c>
      <c r="D119" s="63">
        <f t="shared" si="90"/>
        <v>3899</v>
      </c>
      <c r="E119" s="63">
        <f t="shared" si="90"/>
        <v>178</v>
      </c>
      <c r="F119" s="63">
        <f t="shared" si="90"/>
        <v>114</v>
      </c>
      <c r="G119" s="64">
        <f t="shared" si="90"/>
        <v>5700</v>
      </c>
      <c r="H119" s="63">
        <f t="shared" si="90"/>
        <v>1152</v>
      </c>
      <c r="I119" s="63">
        <f t="shared" si="90"/>
        <v>156</v>
      </c>
      <c r="J119" s="63">
        <f t="shared" si="90"/>
        <v>2935</v>
      </c>
      <c r="K119" s="63">
        <f t="shared" si="90"/>
        <v>116</v>
      </c>
      <c r="L119" s="63">
        <f t="shared" si="90"/>
        <v>51</v>
      </c>
      <c r="M119" s="64">
        <f t="shared" si="90"/>
        <v>4410</v>
      </c>
      <c r="N119" s="63">
        <f t="shared" si="90"/>
        <v>2398</v>
      </c>
      <c r="O119" s="63">
        <f t="shared" si="90"/>
        <v>419</v>
      </c>
      <c r="P119" s="63">
        <f t="shared" si="90"/>
        <v>6834</v>
      </c>
      <c r="Q119" s="63">
        <f t="shared" si="90"/>
        <v>294</v>
      </c>
      <c r="R119" s="63">
        <f t="shared" si="90"/>
        <v>165</v>
      </c>
      <c r="S119" s="64">
        <f t="shared" si="90"/>
        <v>10110</v>
      </c>
    </row>
    <row r="120" spans="1:19" ht="15">
      <c r="A120" s="49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80"/>
    </row>
    <row r="121" spans="1:19" ht="15.75">
      <c r="A121" s="75" t="s">
        <v>103</v>
      </c>
      <c r="B121" s="83"/>
      <c r="C121" s="76"/>
      <c r="D121" s="76"/>
      <c r="E121" s="76"/>
      <c r="F121" s="76"/>
      <c r="G121" s="76"/>
      <c r="H121" s="76"/>
      <c r="I121" s="77"/>
      <c r="J121" s="76"/>
      <c r="K121" s="76"/>
      <c r="L121" s="76"/>
      <c r="M121" s="76"/>
      <c r="N121" s="76"/>
      <c r="O121" s="76"/>
      <c r="P121" s="76"/>
      <c r="Q121" s="76"/>
      <c r="R121" s="76"/>
      <c r="S121" s="78"/>
    </row>
    <row r="122" spans="1:19" ht="15">
      <c r="A122" s="49" t="s">
        <v>135</v>
      </c>
      <c r="B122" s="53">
        <v>28</v>
      </c>
      <c r="C122" s="50">
        <v>319</v>
      </c>
      <c r="D122" s="50">
        <v>430</v>
      </c>
      <c r="E122" s="50">
        <v>17</v>
      </c>
      <c r="F122" s="50">
        <v>7</v>
      </c>
      <c r="G122" s="52">
        <f aca="true" t="shared" si="91" ref="G122:G127">SUM(B122:F122)</f>
        <v>801</v>
      </c>
      <c r="H122" s="53">
        <v>22</v>
      </c>
      <c r="I122" s="50">
        <v>137</v>
      </c>
      <c r="J122" s="50">
        <v>248</v>
      </c>
      <c r="K122" s="50">
        <v>4</v>
      </c>
      <c r="L122" s="50">
        <v>17</v>
      </c>
      <c r="M122" s="52">
        <f aca="true" t="shared" si="92" ref="M122:M127">SUM(H122:L122)</f>
        <v>428</v>
      </c>
      <c r="N122" s="50">
        <f aca="true" t="shared" si="93" ref="N122:N127">B122+H122</f>
        <v>50</v>
      </c>
      <c r="O122" s="50">
        <f aca="true" t="shared" si="94" ref="O122:O127">C122+I122</f>
        <v>456</v>
      </c>
      <c r="P122" s="50">
        <f aca="true" t="shared" si="95" ref="P122:P127">D122+J122</f>
        <v>678</v>
      </c>
      <c r="Q122" s="50">
        <f aca="true" t="shared" si="96" ref="Q122:Q127">E122+K122</f>
        <v>21</v>
      </c>
      <c r="R122" s="50">
        <f aca="true" t="shared" si="97" ref="R122:R127">F122+L122</f>
        <v>24</v>
      </c>
      <c r="S122" s="52">
        <f aca="true" t="shared" si="98" ref="S122:S127">SUM(N122:R122)</f>
        <v>1229</v>
      </c>
    </row>
    <row r="123" spans="1:19" ht="15">
      <c r="A123" s="49" t="s">
        <v>136</v>
      </c>
      <c r="B123" s="53">
        <v>58</v>
      </c>
      <c r="C123" s="50">
        <v>798</v>
      </c>
      <c r="D123" s="50">
        <v>827</v>
      </c>
      <c r="E123" s="50">
        <v>29</v>
      </c>
      <c r="F123" s="50">
        <v>27</v>
      </c>
      <c r="G123" s="52">
        <f t="shared" si="91"/>
        <v>1739</v>
      </c>
      <c r="H123" s="53">
        <v>59</v>
      </c>
      <c r="I123" s="50">
        <v>393</v>
      </c>
      <c r="J123" s="50">
        <v>739</v>
      </c>
      <c r="K123" s="50">
        <v>16</v>
      </c>
      <c r="L123" s="50">
        <v>17</v>
      </c>
      <c r="M123" s="52">
        <f t="shared" si="92"/>
        <v>1224</v>
      </c>
      <c r="N123" s="50">
        <f t="shared" si="93"/>
        <v>117</v>
      </c>
      <c r="O123" s="50">
        <f t="shared" si="94"/>
        <v>1191</v>
      </c>
      <c r="P123" s="50">
        <f t="shared" si="95"/>
        <v>1566</v>
      </c>
      <c r="Q123" s="50">
        <f t="shared" si="96"/>
        <v>45</v>
      </c>
      <c r="R123" s="50">
        <f t="shared" si="97"/>
        <v>44</v>
      </c>
      <c r="S123" s="52">
        <f t="shared" si="98"/>
        <v>2963</v>
      </c>
    </row>
    <row r="124" spans="1:19" ht="15">
      <c r="A124" s="49" t="s">
        <v>137</v>
      </c>
      <c r="B124" s="53">
        <v>51</v>
      </c>
      <c r="C124" s="50">
        <v>977</v>
      </c>
      <c r="D124" s="50">
        <v>1081</v>
      </c>
      <c r="E124" s="50">
        <v>26</v>
      </c>
      <c r="F124" s="50">
        <v>26</v>
      </c>
      <c r="G124" s="52">
        <f t="shared" si="91"/>
        <v>2161</v>
      </c>
      <c r="H124" s="53">
        <v>69</v>
      </c>
      <c r="I124" s="50">
        <v>558</v>
      </c>
      <c r="J124" s="50">
        <v>922</v>
      </c>
      <c r="K124" s="50">
        <v>23</v>
      </c>
      <c r="L124" s="50">
        <v>14</v>
      </c>
      <c r="M124" s="52">
        <f t="shared" si="92"/>
        <v>1586</v>
      </c>
      <c r="N124" s="50">
        <f t="shared" si="93"/>
        <v>120</v>
      </c>
      <c r="O124" s="50">
        <f t="shared" si="94"/>
        <v>1535</v>
      </c>
      <c r="P124" s="50">
        <f t="shared" si="95"/>
        <v>2003</v>
      </c>
      <c r="Q124" s="50">
        <f t="shared" si="96"/>
        <v>49</v>
      </c>
      <c r="R124" s="50">
        <f t="shared" si="97"/>
        <v>40</v>
      </c>
      <c r="S124" s="52">
        <f t="shared" si="98"/>
        <v>3747</v>
      </c>
    </row>
    <row r="125" spans="1:19" ht="15">
      <c r="A125" s="49" t="s">
        <v>138</v>
      </c>
      <c r="B125" s="53">
        <v>48</v>
      </c>
      <c r="C125" s="50">
        <v>645</v>
      </c>
      <c r="D125" s="50">
        <v>855</v>
      </c>
      <c r="E125" s="50">
        <v>20</v>
      </c>
      <c r="F125" s="50">
        <v>23</v>
      </c>
      <c r="G125" s="52">
        <f t="shared" si="91"/>
        <v>1591</v>
      </c>
      <c r="H125" s="53">
        <v>37</v>
      </c>
      <c r="I125" s="50">
        <v>345</v>
      </c>
      <c r="J125" s="50">
        <v>519</v>
      </c>
      <c r="K125" s="50">
        <v>14</v>
      </c>
      <c r="L125" s="50">
        <v>5</v>
      </c>
      <c r="M125" s="52">
        <f t="shared" si="92"/>
        <v>920</v>
      </c>
      <c r="N125" s="50">
        <f t="shared" si="93"/>
        <v>85</v>
      </c>
      <c r="O125" s="50">
        <f t="shared" si="94"/>
        <v>990</v>
      </c>
      <c r="P125" s="50">
        <f t="shared" si="95"/>
        <v>1374</v>
      </c>
      <c r="Q125" s="50">
        <f t="shared" si="96"/>
        <v>34</v>
      </c>
      <c r="R125" s="50">
        <f t="shared" si="97"/>
        <v>28</v>
      </c>
      <c r="S125" s="52">
        <f t="shared" si="98"/>
        <v>2511</v>
      </c>
    </row>
    <row r="126" spans="1:19" ht="15">
      <c r="A126" s="49" t="s">
        <v>139</v>
      </c>
      <c r="B126" s="53">
        <v>13</v>
      </c>
      <c r="C126" s="50">
        <v>207</v>
      </c>
      <c r="D126" s="50">
        <v>215</v>
      </c>
      <c r="E126" s="50">
        <v>4</v>
      </c>
      <c r="F126" s="50">
        <v>12</v>
      </c>
      <c r="G126" s="52">
        <f t="shared" si="91"/>
        <v>451</v>
      </c>
      <c r="H126" s="53">
        <v>5</v>
      </c>
      <c r="I126" s="50">
        <v>134</v>
      </c>
      <c r="J126" s="50">
        <v>146</v>
      </c>
      <c r="K126" s="50">
        <v>1</v>
      </c>
      <c r="L126" s="50">
        <v>7</v>
      </c>
      <c r="M126" s="52">
        <f t="shared" si="92"/>
        <v>293</v>
      </c>
      <c r="N126" s="50">
        <f t="shared" si="93"/>
        <v>18</v>
      </c>
      <c r="O126" s="50">
        <f t="shared" si="94"/>
        <v>341</v>
      </c>
      <c r="P126" s="50">
        <f t="shared" si="95"/>
        <v>361</v>
      </c>
      <c r="Q126" s="50">
        <f t="shared" si="96"/>
        <v>5</v>
      </c>
      <c r="R126" s="50">
        <f t="shared" si="97"/>
        <v>19</v>
      </c>
      <c r="S126" s="52">
        <f t="shared" si="98"/>
        <v>744</v>
      </c>
    </row>
    <row r="127" spans="1:19" ht="15">
      <c r="A127" s="49" t="s">
        <v>125</v>
      </c>
      <c r="B127" s="53">
        <v>0</v>
      </c>
      <c r="C127" s="50">
        <v>35</v>
      </c>
      <c r="D127" s="50">
        <v>23</v>
      </c>
      <c r="E127" s="50">
        <v>3</v>
      </c>
      <c r="F127" s="50">
        <v>1</v>
      </c>
      <c r="G127" s="52">
        <f t="shared" si="91"/>
        <v>62</v>
      </c>
      <c r="H127" s="53">
        <v>0</v>
      </c>
      <c r="I127" s="50">
        <v>10</v>
      </c>
      <c r="J127" s="50">
        <v>8</v>
      </c>
      <c r="K127" s="50">
        <v>0</v>
      </c>
      <c r="L127" s="50">
        <v>0</v>
      </c>
      <c r="M127" s="52">
        <f t="shared" si="92"/>
        <v>18</v>
      </c>
      <c r="N127" s="50">
        <f t="shared" si="93"/>
        <v>0</v>
      </c>
      <c r="O127" s="50">
        <f t="shared" si="94"/>
        <v>45</v>
      </c>
      <c r="P127" s="50">
        <f t="shared" si="95"/>
        <v>31</v>
      </c>
      <c r="Q127" s="50">
        <f t="shared" si="96"/>
        <v>3</v>
      </c>
      <c r="R127" s="50">
        <f t="shared" si="97"/>
        <v>1</v>
      </c>
      <c r="S127" s="52">
        <f t="shared" si="98"/>
        <v>80</v>
      </c>
    </row>
    <row r="128" spans="1:19" ht="15.75">
      <c r="A128" s="81" t="s">
        <v>23</v>
      </c>
      <c r="B128" s="63">
        <f aca="true" t="shared" si="99" ref="B128:S128">SUM(B122:B127)</f>
        <v>198</v>
      </c>
      <c r="C128" s="63">
        <f t="shared" si="99"/>
        <v>2981</v>
      </c>
      <c r="D128" s="63">
        <f t="shared" si="99"/>
        <v>3431</v>
      </c>
      <c r="E128" s="63">
        <f t="shared" si="99"/>
        <v>99</v>
      </c>
      <c r="F128" s="63">
        <f t="shared" si="99"/>
        <v>96</v>
      </c>
      <c r="G128" s="64">
        <f t="shared" si="99"/>
        <v>6805</v>
      </c>
      <c r="H128" s="63">
        <f t="shared" si="99"/>
        <v>192</v>
      </c>
      <c r="I128" s="63">
        <f t="shared" si="99"/>
        <v>1577</v>
      </c>
      <c r="J128" s="63">
        <f t="shared" si="99"/>
        <v>2582</v>
      </c>
      <c r="K128" s="63">
        <f t="shared" si="99"/>
        <v>58</v>
      </c>
      <c r="L128" s="63">
        <f t="shared" si="99"/>
        <v>60</v>
      </c>
      <c r="M128" s="64">
        <f t="shared" si="99"/>
        <v>4469</v>
      </c>
      <c r="N128" s="63">
        <f t="shared" si="99"/>
        <v>390</v>
      </c>
      <c r="O128" s="63">
        <f t="shared" si="99"/>
        <v>4558</v>
      </c>
      <c r="P128" s="63">
        <f t="shared" si="99"/>
        <v>6013</v>
      </c>
      <c r="Q128" s="63">
        <f t="shared" si="99"/>
        <v>157</v>
      </c>
      <c r="R128" s="63">
        <f t="shared" si="99"/>
        <v>156</v>
      </c>
      <c r="S128" s="64">
        <f t="shared" si="99"/>
        <v>11274</v>
      </c>
    </row>
    <row r="129" spans="1:19" ht="15">
      <c r="A129" s="82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6"/>
    </row>
    <row r="130" spans="1:19" ht="15.75">
      <c r="A130" s="75" t="s">
        <v>80</v>
      </c>
      <c r="B130" s="83"/>
      <c r="C130" s="76"/>
      <c r="D130" s="76"/>
      <c r="E130" s="76"/>
      <c r="F130" s="76"/>
      <c r="G130" s="76"/>
      <c r="H130" s="76"/>
      <c r="I130" s="77"/>
      <c r="J130" s="76"/>
      <c r="K130" s="76"/>
      <c r="L130" s="76"/>
      <c r="M130" s="76"/>
      <c r="N130" s="76"/>
      <c r="O130" s="76"/>
      <c r="P130" s="76"/>
      <c r="Q130" s="76"/>
      <c r="R130" s="76"/>
      <c r="S130" s="78"/>
    </row>
    <row r="131" spans="1:19" ht="15">
      <c r="A131" s="49" t="s">
        <v>135</v>
      </c>
      <c r="B131" s="53">
        <v>60</v>
      </c>
      <c r="C131" s="50">
        <v>138</v>
      </c>
      <c r="D131" s="50">
        <v>2220</v>
      </c>
      <c r="E131" s="50">
        <v>44</v>
      </c>
      <c r="F131" s="50">
        <v>56</v>
      </c>
      <c r="G131" s="52">
        <f aca="true" t="shared" si="100" ref="G131:G136">SUM(B131:F131)</f>
        <v>2518</v>
      </c>
      <c r="H131" s="53">
        <v>60</v>
      </c>
      <c r="I131" s="50">
        <v>73</v>
      </c>
      <c r="J131" s="50">
        <v>1768</v>
      </c>
      <c r="K131" s="50">
        <v>29</v>
      </c>
      <c r="L131" s="50">
        <v>28</v>
      </c>
      <c r="M131" s="52">
        <f aca="true" t="shared" si="101" ref="M131:M136">SUM(H131:L131)</f>
        <v>1958</v>
      </c>
      <c r="N131" s="50">
        <f aca="true" t="shared" si="102" ref="N131:N136">B131+H131</f>
        <v>120</v>
      </c>
      <c r="O131" s="50">
        <f aca="true" t="shared" si="103" ref="O131:O136">C131+I131</f>
        <v>211</v>
      </c>
      <c r="P131" s="50">
        <f aca="true" t="shared" si="104" ref="P131:P136">D131+J131</f>
        <v>3988</v>
      </c>
      <c r="Q131" s="50">
        <f aca="true" t="shared" si="105" ref="Q131:Q136">E131+K131</f>
        <v>73</v>
      </c>
      <c r="R131" s="50">
        <f aca="true" t="shared" si="106" ref="R131:R136">F131+L131</f>
        <v>84</v>
      </c>
      <c r="S131" s="52">
        <f aca="true" t="shared" si="107" ref="S131:S136">SUM(N131:R131)</f>
        <v>4476</v>
      </c>
    </row>
    <row r="132" spans="1:19" ht="15">
      <c r="A132" s="49" t="s">
        <v>136</v>
      </c>
      <c r="B132" s="53">
        <v>144</v>
      </c>
      <c r="C132" s="50">
        <v>364</v>
      </c>
      <c r="D132" s="50">
        <v>5826</v>
      </c>
      <c r="E132" s="50">
        <v>199</v>
      </c>
      <c r="F132" s="50">
        <v>105</v>
      </c>
      <c r="G132" s="52">
        <f t="shared" si="100"/>
        <v>6638</v>
      </c>
      <c r="H132" s="53">
        <v>173</v>
      </c>
      <c r="I132" s="50">
        <v>214</v>
      </c>
      <c r="J132" s="50">
        <v>5255</v>
      </c>
      <c r="K132" s="50">
        <v>104</v>
      </c>
      <c r="L132" s="50">
        <v>75</v>
      </c>
      <c r="M132" s="52">
        <f t="shared" si="101"/>
        <v>5821</v>
      </c>
      <c r="N132" s="50">
        <f t="shared" si="102"/>
        <v>317</v>
      </c>
      <c r="O132" s="50">
        <f t="shared" si="103"/>
        <v>578</v>
      </c>
      <c r="P132" s="50">
        <f t="shared" si="104"/>
        <v>11081</v>
      </c>
      <c r="Q132" s="50">
        <f t="shared" si="105"/>
        <v>303</v>
      </c>
      <c r="R132" s="50">
        <f t="shared" si="106"/>
        <v>180</v>
      </c>
      <c r="S132" s="52">
        <f t="shared" si="107"/>
        <v>12459</v>
      </c>
    </row>
    <row r="133" spans="1:19" ht="15">
      <c r="A133" s="49" t="s">
        <v>137</v>
      </c>
      <c r="B133" s="53">
        <v>138</v>
      </c>
      <c r="C133" s="50">
        <v>228</v>
      </c>
      <c r="D133" s="50">
        <v>6294</v>
      </c>
      <c r="E133" s="50">
        <v>219</v>
      </c>
      <c r="F133" s="50">
        <v>121</v>
      </c>
      <c r="G133" s="52">
        <f t="shared" si="100"/>
        <v>7000</v>
      </c>
      <c r="H133" s="53">
        <v>158</v>
      </c>
      <c r="I133" s="50">
        <v>160</v>
      </c>
      <c r="J133" s="50">
        <v>5678</v>
      </c>
      <c r="K133" s="50">
        <v>65</v>
      </c>
      <c r="L133" s="50">
        <v>46</v>
      </c>
      <c r="M133" s="52">
        <f t="shared" si="101"/>
        <v>6107</v>
      </c>
      <c r="N133" s="50">
        <f t="shared" si="102"/>
        <v>296</v>
      </c>
      <c r="O133" s="50">
        <f t="shared" si="103"/>
        <v>388</v>
      </c>
      <c r="P133" s="50">
        <f t="shared" si="104"/>
        <v>11972</v>
      </c>
      <c r="Q133" s="50">
        <f t="shared" si="105"/>
        <v>284</v>
      </c>
      <c r="R133" s="50">
        <f t="shared" si="106"/>
        <v>167</v>
      </c>
      <c r="S133" s="52">
        <f t="shared" si="107"/>
        <v>13107</v>
      </c>
    </row>
    <row r="134" spans="1:19" ht="15">
      <c r="A134" s="49" t="s">
        <v>138</v>
      </c>
      <c r="B134" s="53">
        <v>116</v>
      </c>
      <c r="C134" s="50">
        <v>149</v>
      </c>
      <c r="D134" s="50">
        <v>4754</v>
      </c>
      <c r="E134" s="50">
        <v>115</v>
      </c>
      <c r="F134" s="50">
        <v>121</v>
      </c>
      <c r="G134" s="52">
        <f t="shared" si="100"/>
        <v>5255</v>
      </c>
      <c r="H134" s="53">
        <v>98</v>
      </c>
      <c r="I134" s="50">
        <v>101</v>
      </c>
      <c r="J134" s="50">
        <v>4336</v>
      </c>
      <c r="K134" s="50">
        <v>76</v>
      </c>
      <c r="L134" s="50">
        <v>40</v>
      </c>
      <c r="M134" s="52">
        <f t="shared" si="101"/>
        <v>4651</v>
      </c>
      <c r="N134" s="50">
        <f t="shared" si="102"/>
        <v>214</v>
      </c>
      <c r="O134" s="50">
        <f t="shared" si="103"/>
        <v>250</v>
      </c>
      <c r="P134" s="50">
        <f t="shared" si="104"/>
        <v>9090</v>
      </c>
      <c r="Q134" s="50">
        <f t="shared" si="105"/>
        <v>191</v>
      </c>
      <c r="R134" s="50">
        <f t="shared" si="106"/>
        <v>161</v>
      </c>
      <c r="S134" s="52">
        <f t="shared" si="107"/>
        <v>9906</v>
      </c>
    </row>
    <row r="135" spans="1:19" ht="15">
      <c r="A135" s="49" t="s">
        <v>139</v>
      </c>
      <c r="B135" s="53">
        <v>43</v>
      </c>
      <c r="C135" s="50">
        <v>49</v>
      </c>
      <c r="D135" s="50">
        <v>1973</v>
      </c>
      <c r="E135" s="50">
        <v>37</v>
      </c>
      <c r="F135" s="50">
        <v>42</v>
      </c>
      <c r="G135" s="52">
        <f t="shared" si="100"/>
        <v>2144</v>
      </c>
      <c r="H135" s="53">
        <v>34</v>
      </c>
      <c r="I135" s="50">
        <v>13</v>
      </c>
      <c r="J135" s="50">
        <v>1371</v>
      </c>
      <c r="K135" s="50">
        <v>13</v>
      </c>
      <c r="L135" s="50">
        <v>9</v>
      </c>
      <c r="M135" s="52">
        <f t="shared" si="101"/>
        <v>1440</v>
      </c>
      <c r="N135" s="50">
        <f t="shared" si="102"/>
        <v>77</v>
      </c>
      <c r="O135" s="50">
        <f t="shared" si="103"/>
        <v>62</v>
      </c>
      <c r="P135" s="50">
        <f t="shared" si="104"/>
        <v>3344</v>
      </c>
      <c r="Q135" s="50">
        <f t="shared" si="105"/>
        <v>50</v>
      </c>
      <c r="R135" s="50">
        <f t="shared" si="106"/>
        <v>51</v>
      </c>
      <c r="S135" s="52">
        <f t="shared" si="107"/>
        <v>3584</v>
      </c>
    </row>
    <row r="136" spans="1:19" ht="15">
      <c r="A136" s="49" t="s">
        <v>125</v>
      </c>
      <c r="B136" s="53">
        <v>4</v>
      </c>
      <c r="C136" s="50">
        <v>3</v>
      </c>
      <c r="D136" s="50">
        <v>302</v>
      </c>
      <c r="E136" s="50">
        <v>2</v>
      </c>
      <c r="F136" s="50">
        <v>3</v>
      </c>
      <c r="G136" s="52">
        <f t="shared" si="100"/>
        <v>314</v>
      </c>
      <c r="H136" s="53">
        <v>3</v>
      </c>
      <c r="I136" s="50">
        <v>1</v>
      </c>
      <c r="J136" s="50">
        <v>166</v>
      </c>
      <c r="K136" s="50">
        <v>2</v>
      </c>
      <c r="L136" s="50">
        <v>0</v>
      </c>
      <c r="M136" s="52">
        <f t="shared" si="101"/>
        <v>172</v>
      </c>
      <c r="N136" s="50">
        <f t="shared" si="102"/>
        <v>7</v>
      </c>
      <c r="O136" s="50">
        <f t="shared" si="103"/>
        <v>4</v>
      </c>
      <c r="P136" s="50">
        <f t="shared" si="104"/>
        <v>468</v>
      </c>
      <c r="Q136" s="50">
        <f t="shared" si="105"/>
        <v>4</v>
      </c>
      <c r="R136" s="50">
        <f t="shared" si="106"/>
        <v>3</v>
      </c>
      <c r="S136" s="52">
        <f t="shared" si="107"/>
        <v>486</v>
      </c>
    </row>
    <row r="137" spans="1:19" ht="15.75">
      <c r="A137" s="81" t="s">
        <v>23</v>
      </c>
      <c r="B137" s="63">
        <f aca="true" t="shared" si="108" ref="B137:S137">SUM(B131:B136)</f>
        <v>505</v>
      </c>
      <c r="C137" s="63">
        <f t="shared" si="108"/>
        <v>931</v>
      </c>
      <c r="D137" s="63">
        <f t="shared" si="108"/>
        <v>21369</v>
      </c>
      <c r="E137" s="63">
        <f t="shared" si="108"/>
        <v>616</v>
      </c>
      <c r="F137" s="63">
        <f t="shared" si="108"/>
        <v>448</v>
      </c>
      <c r="G137" s="64">
        <f t="shared" si="108"/>
        <v>23869</v>
      </c>
      <c r="H137" s="63">
        <f t="shared" si="108"/>
        <v>526</v>
      </c>
      <c r="I137" s="63">
        <f t="shared" si="108"/>
        <v>562</v>
      </c>
      <c r="J137" s="63">
        <f t="shared" si="108"/>
        <v>18574</v>
      </c>
      <c r="K137" s="63">
        <f t="shared" si="108"/>
        <v>289</v>
      </c>
      <c r="L137" s="63">
        <f t="shared" si="108"/>
        <v>198</v>
      </c>
      <c r="M137" s="64">
        <f t="shared" si="108"/>
        <v>20149</v>
      </c>
      <c r="N137" s="63">
        <f t="shared" si="108"/>
        <v>1031</v>
      </c>
      <c r="O137" s="63">
        <f t="shared" si="108"/>
        <v>1493</v>
      </c>
      <c r="P137" s="63">
        <f t="shared" si="108"/>
        <v>39943</v>
      </c>
      <c r="Q137" s="63">
        <f t="shared" si="108"/>
        <v>905</v>
      </c>
      <c r="R137" s="63">
        <f t="shared" si="108"/>
        <v>646</v>
      </c>
      <c r="S137" s="64">
        <f t="shared" si="108"/>
        <v>44018</v>
      </c>
    </row>
    <row r="138" spans="1:19" ht="15">
      <c r="A138" s="49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6"/>
    </row>
    <row r="139" spans="1:19" ht="15.75">
      <c r="A139" s="75" t="s">
        <v>112</v>
      </c>
      <c r="B139" s="83"/>
      <c r="C139" s="76"/>
      <c r="D139" s="76"/>
      <c r="E139" s="76"/>
      <c r="F139" s="76"/>
      <c r="G139" s="76"/>
      <c r="H139" s="76"/>
      <c r="I139" s="77"/>
      <c r="J139" s="76"/>
      <c r="K139" s="76"/>
      <c r="L139" s="76"/>
      <c r="M139" s="76"/>
      <c r="N139" s="76"/>
      <c r="O139" s="76"/>
      <c r="P139" s="76"/>
      <c r="Q139" s="76"/>
      <c r="R139" s="76"/>
      <c r="S139" s="78"/>
    </row>
    <row r="140" spans="1:19" ht="15">
      <c r="A140" s="49" t="s">
        <v>135</v>
      </c>
      <c r="B140" s="53">
        <v>8</v>
      </c>
      <c r="C140" s="50">
        <v>14</v>
      </c>
      <c r="D140" s="50">
        <v>236</v>
      </c>
      <c r="E140" s="50">
        <v>200</v>
      </c>
      <c r="F140" s="50">
        <v>12</v>
      </c>
      <c r="G140" s="52">
        <f aca="true" t="shared" si="109" ref="G140:G145">SUM(B140:F140)</f>
        <v>470</v>
      </c>
      <c r="H140" s="53">
        <v>11</v>
      </c>
      <c r="I140" s="50">
        <v>15</v>
      </c>
      <c r="J140" s="50">
        <v>142</v>
      </c>
      <c r="K140" s="50">
        <v>92</v>
      </c>
      <c r="L140" s="50">
        <v>1</v>
      </c>
      <c r="M140" s="52">
        <f aca="true" t="shared" si="110" ref="M140:M145">SUM(H140:L140)</f>
        <v>261</v>
      </c>
      <c r="N140" s="50">
        <f aca="true" t="shared" si="111" ref="N140:N145">B140+H140</f>
        <v>19</v>
      </c>
      <c r="O140" s="50">
        <f aca="true" t="shared" si="112" ref="O140:O145">C140+I140</f>
        <v>29</v>
      </c>
      <c r="P140" s="50">
        <f aca="true" t="shared" si="113" ref="P140:P145">D140+J140</f>
        <v>378</v>
      </c>
      <c r="Q140" s="50">
        <f aca="true" t="shared" si="114" ref="Q140:Q145">E140+K140</f>
        <v>292</v>
      </c>
      <c r="R140" s="50">
        <f aca="true" t="shared" si="115" ref="R140:R145">F140+L140</f>
        <v>13</v>
      </c>
      <c r="S140" s="52">
        <f aca="true" t="shared" si="116" ref="S140:S145">SUM(N140:R140)</f>
        <v>731</v>
      </c>
    </row>
    <row r="141" spans="1:19" ht="15">
      <c r="A141" s="49" t="s">
        <v>136</v>
      </c>
      <c r="B141" s="53">
        <v>26</v>
      </c>
      <c r="C141" s="50">
        <v>45</v>
      </c>
      <c r="D141" s="50">
        <v>539</v>
      </c>
      <c r="E141" s="50">
        <v>362</v>
      </c>
      <c r="F141" s="50">
        <v>11</v>
      </c>
      <c r="G141" s="52">
        <f t="shared" si="109"/>
        <v>983</v>
      </c>
      <c r="H141" s="53">
        <v>32</v>
      </c>
      <c r="I141" s="50">
        <v>30</v>
      </c>
      <c r="J141" s="50">
        <v>455</v>
      </c>
      <c r="K141" s="50">
        <v>304</v>
      </c>
      <c r="L141" s="50">
        <v>10</v>
      </c>
      <c r="M141" s="52">
        <f t="shared" si="110"/>
        <v>831</v>
      </c>
      <c r="N141" s="50">
        <f t="shared" si="111"/>
        <v>58</v>
      </c>
      <c r="O141" s="50">
        <f t="shared" si="112"/>
        <v>75</v>
      </c>
      <c r="P141" s="50">
        <f t="shared" si="113"/>
        <v>994</v>
      </c>
      <c r="Q141" s="50">
        <f t="shared" si="114"/>
        <v>666</v>
      </c>
      <c r="R141" s="50">
        <f t="shared" si="115"/>
        <v>21</v>
      </c>
      <c r="S141" s="52">
        <f t="shared" si="116"/>
        <v>1814</v>
      </c>
    </row>
    <row r="142" spans="1:19" ht="15">
      <c r="A142" s="49" t="s">
        <v>137</v>
      </c>
      <c r="B142" s="53">
        <v>38</v>
      </c>
      <c r="C142" s="50">
        <v>37</v>
      </c>
      <c r="D142" s="50">
        <v>703</v>
      </c>
      <c r="E142" s="50">
        <v>514</v>
      </c>
      <c r="F142" s="50">
        <v>26</v>
      </c>
      <c r="G142" s="52">
        <f t="shared" si="109"/>
        <v>1318</v>
      </c>
      <c r="H142" s="53">
        <v>60</v>
      </c>
      <c r="I142" s="50">
        <v>23</v>
      </c>
      <c r="J142" s="50">
        <v>520</v>
      </c>
      <c r="K142" s="50">
        <v>432</v>
      </c>
      <c r="L142" s="50">
        <v>10</v>
      </c>
      <c r="M142" s="52">
        <f t="shared" si="110"/>
        <v>1045</v>
      </c>
      <c r="N142" s="50">
        <f t="shared" si="111"/>
        <v>98</v>
      </c>
      <c r="O142" s="50">
        <f t="shared" si="112"/>
        <v>60</v>
      </c>
      <c r="P142" s="50">
        <f t="shared" si="113"/>
        <v>1223</v>
      </c>
      <c r="Q142" s="50">
        <f t="shared" si="114"/>
        <v>946</v>
      </c>
      <c r="R142" s="50">
        <f t="shared" si="115"/>
        <v>36</v>
      </c>
      <c r="S142" s="52">
        <f t="shared" si="116"/>
        <v>2363</v>
      </c>
    </row>
    <row r="143" spans="1:19" ht="15">
      <c r="A143" s="49" t="s">
        <v>138</v>
      </c>
      <c r="B143" s="53">
        <v>15</v>
      </c>
      <c r="C143" s="50">
        <v>18</v>
      </c>
      <c r="D143" s="50">
        <v>388</v>
      </c>
      <c r="E143" s="50">
        <v>341</v>
      </c>
      <c r="F143" s="50">
        <v>19</v>
      </c>
      <c r="G143" s="52">
        <f t="shared" si="109"/>
        <v>781</v>
      </c>
      <c r="H143" s="53">
        <v>25</v>
      </c>
      <c r="I143" s="50">
        <v>8</v>
      </c>
      <c r="J143" s="50">
        <v>215</v>
      </c>
      <c r="K143" s="50">
        <v>225</v>
      </c>
      <c r="L143" s="50">
        <v>5</v>
      </c>
      <c r="M143" s="52">
        <f t="shared" si="110"/>
        <v>478</v>
      </c>
      <c r="N143" s="50">
        <f t="shared" si="111"/>
        <v>40</v>
      </c>
      <c r="O143" s="50">
        <f t="shared" si="112"/>
        <v>26</v>
      </c>
      <c r="P143" s="50">
        <f t="shared" si="113"/>
        <v>603</v>
      </c>
      <c r="Q143" s="50">
        <f t="shared" si="114"/>
        <v>566</v>
      </c>
      <c r="R143" s="50">
        <f t="shared" si="115"/>
        <v>24</v>
      </c>
      <c r="S143" s="52">
        <f t="shared" si="116"/>
        <v>1259</v>
      </c>
    </row>
    <row r="144" spans="1:19" ht="15">
      <c r="A144" s="49" t="s">
        <v>139</v>
      </c>
      <c r="B144" s="53">
        <v>8</v>
      </c>
      <c r="C144" s="50">
        <v>3</v>
      </c>
      <c r="D144" s="50">
        <v>106</v>
      </c>
      <c r="E144" s="50">
        <v>113</v>
      </c>
      <c r="F144" s="50">
        <v>6</v>
      </c>
      <c r="G144" s="52">
        <f t="shared" si="109"/>
        <v>236</v>
      </c>
      <c r="H144" s="53">
        <v>3</v>
      </c>
      <c r="I144" s="50">
        <v>1</v>
      </c>
      <c r="J144" s="50">
        <v>45</v>
      </c>
      <c r="K144" s="50">
        <v>60</v>
      </c>
      <c r="L144" s="50">
        <v>1</v>
      </c>
      <c r="M144" s="52">
        <f t="shared" si="110"/>
        <v>110</v>
      </c>
      <c r="N144" s="50">
        <f t="shared" si="111"/>
        <v>11</v>
      </c>
      <c r="O144" s="50">
        <f t="shared" si="112"/>
        <v>4</v>
      </c>
      <c r="P144" s="50">
        <f t="shared" si="113"/>
        <v>151</v>
      </c>
      <c r="Q144" s="50">
        <f t="shared" si="114"/>
        <v>173</v>
      </c>
      <c r="R144" s="50">
        <f t="shared" si="115"/>
        <v>7</v>
      </c>
      <c r="S144" s="52">
        <f t="shared" si="116"/>
        <v>346</v>
      </c>
    </row>
    <row r="145" spans="1:19" ht="15">
      <c r="A145" s="49" t="s">
        <v>125</v>
      </c>
      <c r="B145" s="53">
        <v>0</v>
      </c>
      <c r="C145" s="50">
        <v>0</v>
      </c>
      <c r="D145" s="50">
        <v>9</v>
      </c>
      <c r="E145" s="50">
        <v>12</v>
      </c>
      <c r="F145" s="50">
        <v>0</v>
      </c>
      <c r="G145" s="52">
        <f t="shared" si="109"/>
        <v>21</v>
      </c>
      <c r="H145" s="53">
        <v>0</v>
      </c>
      <c r="I145" s="50">
        <v>0</v>
      </c>
      <c r="J145" s="50">
        <v>0</v>
      </c>
      <c r="K145" s="50">
        <v>9</v>
      </c>
      <c r="L145" s="50">
        <v>0</v>
      </c>
      <c r="M145" s="52">
        <f t="shared" si="110"/>
        <v>9</v>
      </c>
      <c r="N145" s="50">
        <f t="shared" si="111"/>
        <v>0</v>
      </c>
      <c r="O145" s="50">
        <f t="shared" si="112"/>
        <v>0</v>
      </c>
      <c r="P145" s="50">
        <f t="shared" si="113"/>
        <v>9</v>
      </c>
      <c r="Q145" s="50">
        <f t="shared" si="114"/>
        <v>21</v>
      </c>
      <c r="R145" s="50">
        <f t="shared" si="115"/>
        <v>0</v>
      </c>
      <c r="S145" s="52">
        <f t="shared" si="116"/>
        <v>30</v>
      </c>
    </row>
    <row r="146" spans="1:19" ht="15.75">
      <c r="A146" s="81" t="s">
        <v>23</v>
      </c>
      <c r="B146" s="63">
        <f aca="true" t="shared" si="117" ref="B146:S146">SUM(B140:B145)</f>
        <v>95</v>
      </c>
      <c r="C146" s="63">
        <f t="shared" si="117"/>
        <v>117</v>
      </c>
      <c r="D146" s="63">
        <f t="shared" si="117"/>
        <v>1981</v>
      </c>
      <c r="E146" s="63">
        <f t="shared" si="117"/>
        <v>1542</v>
      </c>
      <c r="F146" s="63">
        <f t="shared" si="117"/>
        <v>74</v>
      </c>
      <c r="G146" s="64">
        <f t="shared" si="117"/>
        <v>3809</v>
      </c>
      <c r="H146" s="63">
        <f t="shared" si="117"/>
        <v>131</v>
      </c>
      <c r="I146" s="63">
        <f t="shared" si="117"/>
        <v>77</v>
      </c>
      <c r="J146" s="63">
        <f t="shared" si="117"/>
        <v>1377</v>
      </c>
      <c r="K146" s="63">
        <f t="shared" si="117"/>
        <v>1122</v>
      </c>
      <c r="L146" s="63">
        <f t="shared" si="117"/>
        <v>27</v>
      </c>
      <c r="M146" s="64">
        <f t="shared" si="117"/>
        <v>2734</v>
      </c>
      <c r="N146" s="63">
        <f t="shared" si="117"/>
        <v>226</v>
      </c>
      <c r="O146" s="63">
        <f t="shared" si="117"/>
        <v>194</v>
      </c>
      <c r="P146" s="63">
        <f t="shared" si="117"/>
        <v>3358</v>
      </c>
      <c r="Q146" s="63">
        <f t="shared" si="117"/>
        <v>2664</v>
      </c>
      <c r="R146" s="63">
        <f t="shared" si="117"/>
        <v>101</v>
      </c>
      <c r="S146" s="64">
        <f t="shared" si="117"/>
        <v>6543</v>
      </c>
    </row>
    <row r="147" spans="1:19" ht="15">
      <c r="A147" s="82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6"/>
    </row>
    <row r="148" spans="1:19" ht="15.75">
      <c r="A148" s="75" t="s">
        <v>113</v>
      </c>
      <c r="B148" s="83"/>
      <c r="C148" s="76"/>
      <c r="D148" s="76"/>
      <c r="E148" s="76"/>
      <c r="F148" s="76"/>
      <c r="G148" s="76"/>
      <c r="H148" s="76"/>
      <c r="I148" s="77"/>
      <c r="J148" s="76"/>
      <c r="K148" s="76"/>
      <c r="L148" s="76"/>
      <c r="M148" s="76"/>
      <c r="N148" s="76"/>
      <c r="O148" s="76"/>
      <c r="P148" s="76"/>
      <c r="Q148" s="76"/>
      <c r="R148" s="76"/>
      <c r="S148" s="78"/>
    </row>
    <row r="149" spans="1:19" ht="15">
      <c r="A149" s="49" t="s">
        <v>135</v>
      </c>
      <c r="B149" s="53">
        <f aca="true" t="shared" si="118" ref="B149:B155">B113+B122+B131+B140</f>
        <v>294</v>
      </c>
      <c r="C149" s="50">
        <f aca="true" t="shared" si="119" ref="C149:R149">C113+C122+C131+C140</f>
        <v>527</v>
      </c>
      <c r="D149" s="50">
        <f t="shared" si="119"/>
        <v>3398</v>
      </c>
      <c r="E149" s="50">
        <f t="shared" si="119"/>
        <v>275</v>
      </c>
      <c r="F149" s="50">
        <f t="shared" si="119"/>
        <v>92</v>
      </c>
      <c r="G149" s="51">
        <f aca="true" t="shared" si="120" ref="G149:G155">G113+G122+G131+G140</f>
        <v>4586</v>
      </c>
      <c r="H149" s="53">
        <f t="shared" si="119"/>
        <v>227</v>
      </c>
      <c r="I149" s="50">
        <f t="shared" si="119"/>
        <v>246</v>
      </c>
      <c r="J149" s="50">
        <f t="shared" si="119"/>
        <v>2444</v>
      </c>
      <c r="K149" s="50">
        <f t="shared" si="119"/>
        <v>144</v>
      </c>
      <c r="L149" s="50">
        <f t="shared" si="119"/>
        <v>56</v>
      </c>
      <c r="M149" s="52">
        <f aca="true" t="shared" si="121" ref="M149:M155">M113+M122+M131+M140</f>
        <v>3117</v>
      </c>
      <c r="N149" s="50">
        <f t="shared" si="119"/>
        <v>521</v>
      </c>
      <c r="O149" s="50">
        <f t="shared" si="119"/>
        <v>773</v>
      </c>
      <c r="P149" s="50">
        <f t="shared" si="119"/>
        <v>5842</v>
      </c>
      <c r="Q149" s="50">
        <f t="shared" si="119"/>
        <v>419</v>
      </c>
      <c r="R149" s="50">
        <f t="shared" si="119"/>
        <v>148</v>
      </c>
      <c r="S149" s="52">
        <f aca="true" t="shared" si="122" ref="S149:S154">SUM(N149:R149)</f>
        <v>7703</v>
      </c>
    </row>
    <row r="150" spans="1:19" ht="15">
      <c r="A150" s="49" t="s">
        <v>136</v>
      </c>
      <c r="B150" s="53">
        <f t="shared" si="118"/>
        <v>502</v>
      </c>
      <c r="C150" s="50">
        <f aca="true" t="shared" si="123" ref="C150:R150">C114+C123+C132+C141</f>
        <v>1303</v>
      </c>
      <c r="D150" s="50">
        <f t="shared" si="123"/>
        <v>8238</v>
      </c>
      <c r="E150" s="50">
        <f t="shared" si="123"/>
        <v>645</v>
      </c>
      <c r="F150" s="50">
        <f t="shared" si="123"/>
        <v>171</v>
      </c>
      <c r="G150" s="51">
        <f t="shared" si="120"/>
        <v>10859</v>
      </c>
      <c r="H150" s="53">
        <f t="shared" si="123"/>
        <v>592</v>
      </c>
      <c r="I150" s="50">
        <f t="shared" si="123"/>
        <v>696</v>
      </c>
      <c r="J150" s="50">
        <f t="shared" si="123"/>
        <v>7316</v>
      </c>
      <c r="K150" s="50">
        <f t="shared" si="123"/>
        <v>456</v>
      </c>
      <c r="L150" s="50">
        <f t="shared" si="123"/>
        <v>120</v>
      </c>
      <c r="M150" s="52">
        <f t="shared" si="121"/>
        <v>9180</v>
      </c>
      <c r="N150" s="50">
        <f t="shared" si="123"/>
        <v>1094</v>
      </c>
      <c r="O150" s="50">
        <f t="shared" si="123"/>
        <v>1999</v>
      </c>
      <c r="P150" s="50">
        <f t="shared" si="123"/>
        <v>15554</v>
      </c>
      <c r="Q150" s="50">
        <f t="shared" si="123"/>
        <v>1101</v>
      </c>
      <c r="R150" s="50">
        <f t="shared" si="123"/>
        <v>291</v>
      </c>
      <c r="S150" s="52">
        <f t="shared" si="122"/>
        <v>20039</v>
      </c>
    </row>
    <row r="151" spans="1:19" ht="15">
      <c r="A151" s="49" t="s">
        <v>137</v>
      </c>
      <c r="B151" s="53">
        <f t="shared" si="118"/>
        <v>587</v>
      </c>
      <c r="C151" s="50">
        <f aca="true" t="shared" si="124" ref="C151:R151">C115+C124+C133+C142</f>
        <v>1315</v>
      </c>
      <c r="D151" s="50">
        <f t="shared" si="124"/>
        <v>9232</v>
      </c>
      <c r="E151" s="50">
        <f t="shared" si="124"/>
        <v>819</v>
      </c>
      <c r="F151" s="50">
        <f t="shared" si="124"/>
        <v>203</v>
      </c>
      <c r="G151" s="51">
        <f t="shared" si="120"/>
        <v>12156</v>
      </c>
      <c r="H151" s="53">
        <f t="shared" si="124"/>
        <v>667</v>
      </c>
      <c r="I151" s="50">
        <f t="shared" si="124"/>
        <v>787</v>
      </c>
      <c r="J151" s="50">
        <f t="shared" si="124"/>
        <v>8084</v>
      </c>
      <c r="K151" s="50">
        <f t="shared" si="124"/>
        <v>560</v>
      </c>
      <c r="L151" s="50">
        <f t="shared" si="124"/>
        <v>84</v>
      </c>
      <c r="M151" s="52">
        <f t="shared" si="121"/>
        <v>10182</v>
      </c>
      <c r="N151" s="50">
        <f t="shared" si="124"/>
        <v>1254</v>
      </c>
      <c r="O151" s="50">
        <f t="shared" si="124"/>
        <v>2102</v>
      </c>
      <c r="P151" s="50">
        <f t="shared" si="124"/>
        <v>17316</v>
      </c>
      <c r="Q151" s="50">
        <f t="shared" si="124"/>
        <v>1379</v>
      </c>
      <c r="R151" s="50">
        <f t="shared" si="124"/>
        <v>287</v>
      </c>
      <c r="S151" s="52">
        <f t="shared" si="122"/>
        <v>22338</v>
      </c>
    </row>
    <row r="152" spans="1:19" ht="15">
      <c r="A152" s="49" t="s">
        <v>138</v>
      </c>
      <c r="B152" s="53">
        <f t="shared" si="118"/>
        <v>462</v>
      </c>
      <c r="C152" s="50">
        <f aca="true" t="shared" si="125" ref="C152:R152">C116+C125+C134+C143</f>
        <v>845</v>
      </c>
      <c r="D152" s="50">
        <f t="shared" si="125"/>
        <v>6875</v>
      </c>
      <c r="E152" s="50">
        <f t="shared" si="125"/>
        <v>516</v>
      </c>
      <c r="F152" s="50">
        <f t="shared" si="125"/>
        <v>188</v>
      </c>
      <c r="G152" s="51">
        <f t="shared" si="120"/>
        <v>8886</v>
      </c>
      <c r="H152" s="53">
        <f t="shared" si="125"/>
        <v>393</v>
      </c>
      <c r="I152" s="50">
        <f t="shared" si="125"/>
        <v>480</v>
      </c>
      <c r="J152" s="50">
        <f t="shared" si="125"/>
        <v>5737</v>
      </c>
      <c r="K152" s="50">
        <f t="shared" si="125"/>
        <v>336</v>
      </c>
      <c r="L152" s="50">
        <f t="shared" si="125"/>
        <v>58</v>
      </c>
      <c r="M152" s="52">
        <f t="shared" si="121"/>
        <v>7004</v>
      </c>
      <c r="N152" s="50">
        <f t="shared" si="125"/>
        <v>855</v>
      </c>
      <c r="O152" s="50">
        <f t="shared" si="125"/>
        <v>1325</v>
      </c>
      <c r="P152" s="50">
        <f t="shared" si="125"/>
        <v>12612</v>
      </c>
      <c r="Q152" s="50">
        <f t="shared" si="125"/>
        <v>852</v>
      </c>
      <c r="R152" s="50">
        <f t="shared" si="125"/>
        <v>246</v>
      </c>
      <c r="S152" s="52">
        <f t="shared" si="122"/>
        <v>15890</v>
      </c>
    </row>
    <row r="153" spans="1:19" ht="15">
      <c r="A153" s="49" t="s">
        <v>139</v>
      </c>
      <c r="B153" s="53">
        <f t="shared" si="118"/>
        <v>180</v>
      </c>
      <c r="C153" s="50">
        <f aca="true" t="shared" si="126" ref="C153:R153">C117+C126+C135+C144</f>
        <v>263</v>
      </c>
      <c r="D153" s="50">
        <f t="shared" si="126"/>
        <v>2584</v>
      </c>
      <c r="E153" s="50">
        <f t="shared" si="126"/>
        <v>163</v>
      </c>
      <c r="F153" s="50">
        <f t="shared" si="126"/>
        <v>72</v>
      </c>
      <c r="G153" s="51">
        <f t="shared" si="120"/>
        <v>3262</v>
      </c>
      <c r="H153" s="53">
        <f t="shared" si="126"/>
        <v>108</v>
      </c>
      <c r="I153" s="50">
        <f t="shared" si="126"/>
        <v>152</v>
      </c>
      <c r="J153" s="50">
        <f t="shared" si="126"/>
        <v>1706</v>
      </c>
      <c r="K153" s="50">
        <f t="shared" si="126"/>
        <v>78</v>
      </c>
      <c r="L153" s="50">
        <f t="shared" si="126"/>
        <v>17</v>
      </c>
      <c r="M153" s="52">
        <f t="shared" si="121"/>
        <v>2061</v>
      </c>
      <c r="N153" s="50">
        <f t="shared" si="126"/>
        <v>288</v>
      </c>
      <c r="O153" s="50">
        <f t="shared" si="126"/>
        <v>415</v>
      </c>
      <c r="P153" s="50">
        <f t="shared" si="126"/>
        <v>4290</v>
      </c>
      <c r="Q153" s="50">
        <f t="shared" si="126"/>
        <v>241</v>
      </c>
      <c r="R153" s="50">
        <f t="shared" si="126"/>
        <v>89</v>
      </c>
      <c r="S153" s="52">
        <f t="shared" si="122"/>
        <v>5323</v>
      </c>
    </row>
    <row r="154" spans="1:19" ht="15">
      <c r="A154" s="49" t="s">
        <v>125</v>
      </c>
      <c r="B154" s="53">
        <f t="shared" si="118"/>
        <v>19</v>
      </c>
      <c r="C154" s="50">
        <f aca="true" t="shared" si="127" ref="C154:R154">C118+C127+C136+C145</f>
        <v>39</v>
      </c>
      <c r="D154" s="50">
        <f t="shared" si="127"/>
        <v>353</v>
      </c>
      <c r="E154" s="50">
        <f t="shared" si="127"/>
        <v>17</v>
      </c>
      <c r="F154" s="50">
        <f t="shared" si="127"/>
        <v>6</v>
      </c>
      <c r="G154" s="51">
        <f t="shared" si="120"/>
        <v>434</v>
      </c>
      <c r="H154" s="53">
        <f t="shared" si="127"/>
        <v>14</v>
      </c>
      <c r="I154" s="50">
        <f t="shared" si="127"/>
        <v>11</v>
      </c>
      <c r="J154" s="50">
        <f t="shared" si="127"/>
        <v>181</v>
      </c>
      <c r="K154" s="50">
        <f t="shared" si="127"/>
        <v>11</v>
      </c>
      <c r="L154" s="50">
        <f t="shared" si="127"/>
        <v>1</v>
      </c>
      <c r="M154" s="52">
        <f t="shared" si="121"/>
        <v>218</v>
      </c>
      <c r="N154" s="50">
        <f t="shared" si="127"/>
        <v>33</v>
      </c>
      <c r="O154" s="50">
        <f t="shared" si="127"/>
        <v>50</v>
      </c>
      <c r="P154" s="50">
        <f t="shared" si="127"/>
        <v>534</v>
      </c>
      <c r="Q154" s="50">
        <f t="shared" si="127"/>
        <v>28</v>
      </c>
      <c r="R154" s="50">
        <f t="shared" si="127"/>
        <v>7</v>
      </c>
      <c r="S154" s="52">
        <f t="shared" si="122"/>
        <v>652</v>
      </c>
    </row>
    <row r="155" spans="1:19" ht="15.75">
      <c r="A155" s="18" t="s">
        <v>23</v>
      </c>
      <c r="B155" s="23">
        <f t="shared" si="118"/>
        <v>2044</v>
      </c>
      <c r="C155" s="19">
        <f aca="true" t="shared" si="128" ref="C155:S155">C119+C128+C137+C146</f>
        <v>4292</v>
      </c>
      <c r="D155" s="19">
        <f t="shared" si="128"/>
        <v>30680</v>
      </c>
      <c r="E155" s="19">
        <f t="shared" si="128"/>
        <v>2435</v>
      </c>
      <c r="F155" s="19">
        <f t="shared" si="128"/>
        <v>732</v>
      </c>
      <c r="G155" s="19">
        <f t="shared" si="120"/>
        <v>40183</v>
      </c>
      <c r="H155" s="23">
        <f t="shared" si="128"/>
        <v>2001</v>
      </c>
      <c r="I155" s="19">
        <f t="shared" si="128"/>
        <v>2372</v>
      </c>
      <c r="J155" s="19">
        <f t="shared" si="128"/>
        <v>25468</v>
      </c>
      <c r="K155" s="19">
        <f t="shared" si="128"/>
        <v>1585</v>
      </c>
      <c r="L155" s="19">
        <f t="shared" si="128"/>
        <v>336</v>
      </c>
      <c r="M155" s="20">
        <f t="shared" si="121"/>
        <v>31762</v>
      </c>
      <c r="N155" s="19">
        <f t="shared" si="128"/>
        <v>4045</v>
      </c>
      <c r="O155" s="19">
        <f t="shared" si="128"/>
        <v>6664</v>
      </c>
      <c r="P155" s="19">
        <f t="shared" si="128"/>
        <v>56148</v>
      </c>
      <c r="Q155" s="19">
        <f t="shared" si="128"/>
        <v>4020</v>
      </c>
      <c r="R155" s="19">
        <f t="shared" si="128"/>
        <v>1068</v>
      </c>
      <c r="S155" s="20">
        <f t="shared" si="128"/>
        <v>71945</v>
      </c>
    </row>
    <row r="157" ht="15">
      <c r="A157" s="58" t="s">
        <v>116</v>
      </c>
    </row>
  </sheetData>
  <sheetProtection/>
  <mergeCells count="14">
    <mergeCell ref="A7:A8"/>
    <mergeCell ref="B7:G7"/>
    <mergeCell ref="H7:M7"/>
    <mergeCell ref="N7:S7"/>
    <mergeCell ref="A109:A110"/>
    <mergeCell ref="B109:G109"/>
    <mergeCell ref="H109:M109"/>
    <mergeCell ref="N109:S109"/>
    <mergeCell ref="A2:S2"/>
    <mergeCell ref="A3:S3"/>
    <mergeCell ref="A58:A59"/>
    <mergeCell ref="B58:G58"/>
    <mergeCell ref="H58:M58"/>
    <mergeCell ref="N58:S58"/>
  </mergeCells>
  <printOptions horizontalCentered="1"/>
  <pageMargins left="0.31496062992125984" right="0.31496062992125984" top="0.5511811023622047" bottom="0.5511811023622047" header="0.31496062992125984" footer="0.31496062992125984"/>
  <pageSetup fitToHeight="2" horizontalDpi="600" verticalDpi="600" orientation="landscape" paperSize="9" scale="60"/>
  <headerFooter>
    <oddFooter>&amp;LISEE - Document édité le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S234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U53" sqref="U53"/>
    </sheetView>
  </sheetViews>
  <sheetFormatPr defaultColWidth="11.00390625" defaultRowHeight="12"/>
  <cols>
    <col min="1" max="1" width="27.375" style="42" customWidth="1"/>
    <col min="2" max="19" width="10.75390625" style="42" customWidth="1"/>
    <col min="20" max="16384" width="11.375" style="42" customWidth="1"/>
  </cols>
  <sheetData>
    <row r="2" spans="1:15" ht="19.5">
      <c r="A2" s="95" t="s">
        <v>134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19" ht="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ht="15">
      <c r="A4" s="8" t="s">
        <v>157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ht="15">
      <c r="A5" s="114" t="s">
        <v>158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</row>
    <row r="6" spans="1:19" ht="15">
      <c r="A6" s="8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</row>
    <row r="7" spans="1:19" ht="17.25">
      <c r="A7" s="113" t="s">
        <v>155</v>
      </c>
      <c r="B7" s="137" t="s">
        <v>25</v>
      </c>
      <c r="C7" s="135"/>
      <c r="D7" s="135"/>
      <c r="E7" s="135"/>
      <c r="F7" s="135"/>
      <c r="G7" s="136"/>
      <c r="H7" s="137" t="s">
        <v>26</v>
      </c>
      <c r="I7" s="135"/>
      <c r="J7" s="135"/>
      <c r="K7" s="135"/>
      <c r="L7" s="135"/>
      <c r="M7" s="136"/>
      <c r="N7" s="137" t="s">
        <v>27</v>
      </c>
      <c r="O7" s="135"/>
      <c r="P7" s="135"/>
      <c r="Q7" s="135"/>
      <c r="R7" s="135"/>
      <c r="S7" s="135"/>
    </row>
    <row r="8" spans="1:19" ht="47.25">
      <c r="A8" s="113"/>
      <c r="B8" s="9" t="s">
        <v>32</v>
      </c>
      <c r="C8" s="9" t="s">
        <v>44</v>
      </c>
      <c r="D8" s="9" t="s">
        <v>43</v>
      </c>
      <c r="E8" s="9" t="s">
        <v>7</v>
      </c>
      <c r="F8" s="9" t="s">
        <v>45</v>
      </c>
      <c r="G8" s="26" t="s">
        <v>28</v>
      </c>
      <c r="H8" s="21" t="s">
        <v>32</v>
      </c>
      <c r="I8" s="9" t="s">
        <v>44</v>
      </c>
      <c r="J8" s="9" t="s">
        <v>43</v>
      </c>
      <c r="K8" s="9" t="s">
        <v>7</v>
      </c>
      <c r="L8" s="9" t="s">
        <v>45</v>
      </c>
      <c r="M8" s="26" t="s">
        <v>28</v>
      </c>
      <c r="N8" s="9" t="s">
        <v>32</v>
      </c>
      <c r="O8" s="9" t="s">
        <v>44</v>
      </c>
      <c r="P8" s="9" t="s">
        <v>43</v>
      </c>
      <c r="Q8" s="9" t="s">
        <v>7</v>
      </c>
      <c r="R8" s="9" t="s">
        <v>45</v>
      </c>
      <c r="S8" s="9" t="s">
        <v>28</v>
      </c>
    </row>
    <row r="9" spans="1:19" ht="15">
      <c r="A9" s="46" t="s">
        <v>58</v>
      </c>
      <c r="B9" s="47">
        <v>43</v>
      </c>
      <c r="C9" s="47">
        <v>49</v>
      </c>
      <c r="D9" s="47">
        <v>772</v>
      </c>
      <c r="E9" s="47">
        <v>36</v>
      </c>
      <c r="F9" s="47">
        <v>20</v>
      </c>
      <c r="G9" s="48">
        <f aca="true" t="shared" si="0" ref="G9:G39">SUM(B9:F9)</f>
        <v>920</v>
      </c>
      <c r="H9" s="49">
        <v>85</v>
      </c>
      <c r="I9" s="47">
        <v>28</v>
      </c>
      <c r="J9" s="47">
        <v>794</v>
      </c>
      <c r="K9" s="47">
        <v>13</v>
      </c>
      <c r="L9" s="47">
        <v>17</v>
      </c>
      <c r="M9" s="48">
        <f aca="true" t="shared" si="1" ref="M9:M39">SUM(H9:L9)</f>
        <v>937</v>
      </c>
      <c r="N9" s="47">
        <f aca="true" t="shared" si="2" ref="N9:S9">H9+B9</f>
        <v>128</v>
      </c>
      <c r="O9" s="47">
        <f t="shared" si="2"/>
        <v>77</v>
      </c>
      <c r="P9" s="47">
        <f t="shared" si="2"/>
        <v>1566</v>
      </c>
      <c r="Q9" s="47">
        <f t="shared" si="2"/>
        <v>49</v>
      </c>
      <c r="R9" s="47">
        <f t="shared" si="2"/>
        <v>37</v>
      </c>
      <c r="S9" s="54">
        <f t="shared" si="2"/>
        <v>1857</v>
      </c>
    </row>
    <row r="10" spans="1:19" ht="15">
      <c r="A10" s="46" t="s">
        <v>47</v>
      </c>
      <c r="B10" s="47">
        <v>33</v>
      </c>
      <c r="C10" s="47">
        <v>36</v>
      </c>
      <c r="D10" s="47">
        <v>881</v>
      </c>
      <c r="E10" s="47">
        <v>18</v>
      </c>
      <c r="F10" s="47">
        <v>21</v>
      </c>
      <c r="G10" s="48">
        <f t="shared" si="0"/>
        <v>989</v>
      </c>
      <c r="H10" s="49">
        <v>53</v>
      </c>
      <c r="I10" s="47">
        <v>16</v>
      </c>
      <c r="J10" s="47">
        <v>834</v>
      </c>
      <c r="K10" s="47">
        <v>25</v>
      </c>
      <c r="L10" s="47">
        <v>5</v>
      </c>
      <c r="M10" s="48">
        <f t="shared" si="1"/>
        <v>933</v>
      </c>
      <c r="N10" s="47">
        <f aca="true" t="shared" si="3" ref="N10:N39">H10+B10</f>
        <v>86</v>
      </c>
      <c r="O10" s="47">
        <f aca="true" t="shared" si="4" ref="O10:O39">I10+C10</f>
        <v>52</v>
      </c>
      <c r="P10" s="47">
        <f aca="true" t="shared" si="5" ref="P10:P39">J10+D10</f>
        <v>1715</v>
      </c>
      <c r="Q10" s="47">
        <f aca="true" t="shared" si="6" ref="Q10:Q39">K10+E10</f>
        <v>43</v>
      </c>
      <c r="R10" s="47">
        <f aca="true" t="shared" si="7" ref="R10:R39">L10+F10</f>
        <v>26</v>
      </c>
      <c r="S10" s="54">
        <f aca="true" t="shared" si="8" ref="S10:S39">M10+G10</f>
        <v>1922</v>
      </c>
    </row>
    <row r="11" spans="1:19" ht="15">
      <c r="A11" s="46" t="s">
        <v>53</v>
      </c>
      <c r="B11" s="47">
        <v>20</v>
      </c>
      <c r="C11" s="47">
        <v>8</v>
      </c>
      <c r="D11" s="47">
        <v>339</v>
      </c>
      <c r="E11" s="47">
        <v>13</v>
      </c>
      <c r="F11" s="47">
        <v>7</v>
      </c>
      <c r="G11" s="48">
        <f t="shared" si="0"/>
        <v>387</v>
      </c>
      <c r="H11" s="49">
        <v>20</v>
      </c>
      <c r="I11" s="47">
        <v>5</v>
      </c>
      <c r="J11" s="47">
        <v>287</v>
      </c>
      <c r="K11" s="47">
        <v>10</v>
      </c>
      <c r="L11" s="47">
        <v>2</v>
      </c>
      <c r="M11" s="48">
        <f t="shared" si="1"/>
        <v>324</v>
      </c>
      <c r="N11" s="47">
        <f t="shared" si="3"/>
        <v>40</v>
      </c>
      <c r="O11" s="47">
        <f t="shared" si="4"/>
        <v>13</v>
      </c>
      <c r="P11" s="47">
        <f t="shared" si="5"/>
        <v>626</v>
      </c>
      <c r="Q11" s="47">
        <f t="shared" si="6"/>
        <v>23</v>
      </c>
      <c r="R11" s="47">
        <f t="shared" si="7"/>
        <v>9</v>
      </c>
      <c r="S11" s="54">
        <f t="shared" si="8"/>
        <v>711</v>
      </c>
    </row>
    <row r="12" spans="1:19" ht="15">
      <c r="A12" s="46" t="s">
        <v>48</v>
      </c>
      <c r="B12" s="47">
        <v>34</v>
      </c>
      <c r="C12" s="47">
        <v>18</v>
      </c>
      <c r="D12" s="47">
        <v>524</v>
      </c>
      <c r="E12" s="47">
        <v>11</v>
      </c>
      <c r="F12" s="47">
        <v>5</v>
      </c>
      <c r="G12" s="48">
        <f t="shared" si="0"/>
        <v>592</v>
      </c>
      <c r="H12" s="49">
        <v>36</v>
      </c>
      <c r="I12" s="47">
        <v>8</v>
      </c>
      <c r="J12" s="47">
        <v>386</v>
      </c>
      <c r="K12" s="47">
        <v>2</v>
      </c>
      <c r="L12" s="47">
        <v>4</v>
      </c>
      <c r="M12" s="48">
        <f t="shared" si="1"/>
        <v>436</v>
      </c>
      <c r="N12" s="47">
        <f t="shared" si="3"/>
        <v>70</v>
      </c>
      <c r="O12" s="47">
        <f t="shared" si="4"/>
        <v>26</v>
      </c>
      <c r="P12" s="47">
        <f t="shared" si="5"/>
        <v>910</v>
      </c>
      <c r="Q12" s="47">
        <f t="shared" si="6"/>
        <v>13</v>
      </c>
      <c r="R12" s="47">
        <f t="shared" si="7"/>
        <v>9</v>
      </c>
      <c r="S12" s="54">
        <f t="shared" si="8"/>
        <v>1028</v>
      </c>
    </row>
    <row r="13" spans="1:19" ht="15">
      <c r="A13" s="46" t="s">
        <v>160</v>
      </c>
      <c r="B13" s="47">
        <v>23</v>
      </c>
      <c r="C13" s="47">
        <v>32</v>
      </c>
      <c r="D13" s="47">
        <v>650</v>
      </c>
      <c r="E13" s="47">
        <v>18</v>
      </c>
      <c r="F13" s="47">
        <v>16</v>
      </c>
      <c r="G13" s="48">
        <f>SUM(B13:F13)</f>
        <v>739</v>
      </c>
      <c r="H13" s="49">
        <v>29</v>
      </c>
      <c r="I13" s="47">
        <v>6</v>
      </c>
      <c r="J13" s="47">
        <v>623</v>
      </c>
      <c r="K13" s="47">
        <v>15</v>
      </c>
      <c r="L13" s="47">
        <v>13</v>
      </c>
      <c r="M13" s="48">
        <f>SUM(H13:L13)</f>
        <v>686</v>
      </c>
      <c r="N13" s="47">
        <f aca="true" t="shared" si="9" ref="N13:S13">H13+B13</f>
        <v>52</v>
      </c>
      <c r="O13" s="47">
        <f t="shared" si="9"/>
        <v>38</v>
      </c>
      <c r="P13" s="47">
        <f t="shared" si="9"/>
        <v>1273</v>
      </c>
      <c r="Q13" s="47">
        <f t="shared" si="9"/>
        <v>33</v>
      </c>
      <c r="R13" s="47">
        <f t="shared" si="9"/>
        <v>29</v>
      </c>
      <c r="S13" s="54">
        <f t="shared" si="9"/>
        <v>1425</v>
      </c>
    </row>
    <row r="14" spans="1:19" ht="15">
      <c r="A14" s="46" t="s">
        <v>75</v>
      </c>
      <c r="B14" s="50">
        <v>14</v>
      </c>
      <c r="C14" s="47">
        <v>15</v>
      </c>
      <c r="D14" s="47">
        <v>381</v>
      </c>
      <c r="E14" s="47">
        <v>10</v>
      </c>
      <c r="F14" s="47">
        <v>18</v>
      </c>
      <c r="G14" s="48">
        <f t="shared" si="0"/>
        <v>438</v>
      </c>
      <c r="H14" s="49">
        <v>22</v>
      </c>
      <c r="I14" s="47">
        <v>8</v>
      </c>
      <c r="J14" s="47">
        <v>313</v>
      </c>
      <c r="K14" s="47">
        <v>5</v>
      </c>
      <c r="L14" s="47">
        <v>4</v>
      </c>
      <c r="M14" s="48">
        <f t="shared" si="1"/>
        <v>352</v>
      </c>
      <c r="N14" s="47">
        <f t="shared" si="3"/>
        <v>36</v>
      </c>
      <c r="O14" s="47">
        <f t="shared" si="4"/>
        <v>23</v>
      </c>
      <c r="P14" s="47">
        <f t="shared" si="5"/>
        <v>694</v>
      </c>
      <c r="Q14" s="47">
        <f t="shared" si="6"/>
        <v>15</v>
      </c>
      <c r="R14" s="47">
        <f t="shared" si="7"/>
        <v>22</v>
      </c>
      <c r="S14" s="54">
        <f t="shared" si="8"/>
        <v>790</v>
      </c>
    </row>
    <row r="15" spans="1:19" ht="15">
      <c r="A15" s="46" t="s">
        <v>52</v>
      </c>
      <c r="B15" s="47">
        <v>26</v>
      </c>
      <c r="C15" s="47">
        <v>15</v>
      </c>
      <c r="D15" s="47">
        <v>619</v>
      </c>
      <c r="E15" s="47">
        <v>28</v>
      </c>
      <c r="F15" s="47">
        <v>10</v>
      </c>
      <c r="G15" s="48">
        <f t="shared" si="0"/>
        <v>698</v>
      </c>
      <c r="H15" s="49">
        <v>53</v>
      </c>
      <c r="I15" s="47">
        <v>14</v>
      </c>
      <c r="J15" s="47">
        <v>593</v>
      </c>
      <c r="K15" s="47">
        <v>4</v>
      </c>
      <c r="L15" s="47">
        <v>7</v>
      </c>
      <c r="M15" s="48">
        <f t="shared" si="1"/>
        <v>671</v>
      </c>
      <c r="N15" s="47">
        <f t="shared" si="3"/>
        <v>79</v>
      </c>
      <c r="O15" s="47">
        <f t="shared" si="4"/>
        <v>29</v>
      </c>
      <c r="P15" s="47">
        <f t="shared" si="5"/>
        <v>1212</v>
      </c>
      <c r="Q15" s="47">
        <f t="shared" si="6"/>
        <v>32</v>
      </c>
      <c r="R15" s="47">
        <f t="shared" si="7"/>
        <v>17</v>
      </c>
      <c r="S15" s="54">
        <f t="shared" si="8"/>
        <v>1369</v>
      </c>
    </row>
    <row r="16" spans="1:19" ht="15">
      <c r="A16" s="46" t="s">
        <v>60</v>
      </c>
      <c r="B16" s="47">
        <v>18</v>
      </c>
      <c r="C16" s="47">
        <v>9</v>
      </c>
      <c r="D16" s="47">
        <v>495</v>
      </c>
      <c r="E16" s="47">
        <v>6</v>
      </c>
      <c r="F16" s="47">
        <v>7</v>
      </c>
      <c r="G16" s="48">
        <f t="shared" si="0"/>
        <v>535</v>
      </c>
      <c r="H16" s="49">
        <v>35</v>
      </c>
      <c r="I16" s="47">
        <v>4</v>
      </c>
      <c r="J16" s="47">
        <v>490</v>
      </c>
      <c r="K16" s="47">
        <v>11</v>
      </c>
      <c r="L16" s="47">
        <v>4</v>
      </c>
      <c r="M16" s="48">
        <f t="shared" si="1"/>
        <v>544</v>
      </c>
      <c r="N16" s="47">
        <f t="shared" si="3"/>
        <v>53</v>
      </c>
      <c r="O16" s="47">
        <f t="shared" si="4"/>
        <v>13</v>
      </c>
      <c r="P16" s="47">
        <f t="shared" si="5"/>
        <v>985</v>
      </c>
      <c r="Q16" s="47">
        <f t="shared" si="6"/>
        <v>17</v>
      </c>
      <c r="R16" s="47">
        <f t="shared" si="7"/>
        <v>11</v>
      </c>
      <c r="S16" s="54">
        <f t="shared" si="8"/>
        <v>1079</v>
      </c>
    </row>
    <row r="17" spans="1:19" ht="15">
      <c r="A17" s="46" t="s">
        <v>77</v>
      </c>
      <c r="B17" s="47">
        <v>27</v>
      </c>
      <c r="C17" s="47">
        <v>24</v>
      </c>
      <c r="D17" s="47">
        <v>516</v>
      </c>
      <c r="E17" s="47">
        <v>17</v>
      </c>
      <c r="F17" s="47">
        <v>12</v>
      </c>
      <c r="G17" s="48">
        <f t="shared" si="0"/>
        <v>596</v>
      </c>
      <c r="H17" s="49">
        <v>26</v>
      </c>
      <c r="I17" s="47">
        <v>15</v>
      </c>
      <c r="J17" s="47">
        <v>547</v>
      </c>
      <c r="K17" s="47">
        <v>4</v>
      </c>
      <c r="L17" s="47">
        <v>4</v>
      </c>
      <c r="M17" s="48">
        <f t="shared" si="1"/>
        <v>596</v>
      </c>
      <c r="N17" s="47">
        <f t="shared" si="3"/>
        <v>53</v>
      </c>
      <c r="O17" s="47">
        <f t="shared" si="4"/>
        <v>39</v>
      </c>
      <c r="P17" s="47">
        <f t="shared" si="5"/>
        <v>1063</v>
      </c>
      <c r="Q17" s="47">
        <f t="shared" si="6"/>
        <v>21</v>
      </c>
      <c r="R17" s="47">
        <f t="shared" si="7"/>
        <v>16</v>
      </c>
      <c r="S17" s="54">
        <f t="shared" si="8"/>
        <v>1192</v>
      </c>
    </row>
    <row r="18" spans="1:19" ht="15">
      <c r="A18" s="46" t="s">
        <v>76</v>
      </c>
      <c r="B18" s="47">
        <v>5</v>
      </c>
      <c r="C18" s="47">
        <v>9</v>
      </c>
      <c r="D18" s="47">
        <v>220</v>
      </c>
      <c r="E18" s="47">
        <v>5</v>
      </c>
      <c r="F18" s="47">
        <v>8</v>
      </c>
      <c r="G18" s="48">
        <f t="shared" si="0"/>
        <v>247</v>
      </c>
      <c r="H18" s="49">
        <v>16</v>
      </c>
      <c r="I18" s="47"/>
      <c r="J18" s="47">
        <v>195</v>
      </c>
      <c r="K18" s="47">
        <v>7</v>
      </c>
      <c r="L18" s="47"/>
      <c r="M18" s="48">
        <f t="shared" si="1"/>
        <v>218</v>
      </c>
      <c r="N18" s="47">
        <f t="shared" si="3"/>
        <v>21</v>
      </c>
      <c r="O18" s="47">
        <f t="shared" si="4"/>
        <v>9</v>
      </c>
      <c r="P18" s="47">
        <f t="shared" si="5"/>
        <v>415</v>
      </c>
      <c r="Q18" s="47">
        <f t="shared" si="6"/>
        <v>12</v>
      </c>
      <c r="R18" s="47">
        <f t="shared" si="7"/>
        <v>8</v>
      </c>
      <c r="S18" s="54">
        <f t="shared" si="8"/>
        <v>465</v>
      </c>
    </row>
    <row r="19" spans="1:19" ht="15">
      <c r="A19" s="46" t="s">
        <v>56</v>
      </c>
      <c r="B19" s="47">
        <v>79</v>
      </c>
      <c r="C19" s="47">
        <v>43</v>
      </c>
      <c r="D19" s="47">
        <v>1392</v>
      </c>
      <c r="E19" s="47">
        <v>43</v>
      </c>
      <c r="F19" s="47">
        <v>32</v>
      </c>
      <c r="G19" s="48">
        <f t="shared" si="0"/>
        <v>1589</v>
      </c>
      <c r="H19" s="49">
        <v>122</v>
      </c>
      <c r="I19" s="47">
        <v>28</v>
      </c>
      <c r="J19" s="47">
        <v>1473</v>
      </c>
      <c r="K19" s="47">
        <v>22</v>
      </c>
      <c r="L19" s="47">
        <v>22</v>
      </c>
      <c r="M19" s="48">
        <f t="shared" si="1"/>
        <v>1667</v>
      </c>
      <c r="N19" s="47">
        <f t="shared" si="3"/>
        <v>201</v>
      </c>
      <c r="O19" s="47">
        <f t="shared" si="4"/>
        <v>71</v>
      </c>
      <c r="P19" s="47">
        <f t="shared" si="5"/>
        <v>2865</v>
      </c>
      <c r="Q19" s="47">
        <f t="shared" si="6"/>
        <v>65</v>
      </c>
      <c r="R19" s="47">
        <f t="shared" si="7"/>
        <v>54</v>
      </c>
      <c r="S19" s="54">
        <f t="shared" si="8"/>
        <v>3256</v>
      </c>
    </row>
    <row r="20" spans="1:19" ht="15">
      <c r="A20" s="46" t="s">
        <v>67</v>
      </c>
      <c r="B20" s="47">
        <v>19</v>
      </c>
      <c r="C20" s="47">
        <v>6</v>
      </c>
      <c r="D20" s="47">
        <v>269</v>
      </c>
      <c r="E20" s="47">
        <v>5</v>
      </c>
      <c r="F20" s="47">
        <v>9</v>
      </c>
      <c r="G20" s="48">
        <f t="shared" si="0"/>
        <v>308</v>
      </c>
      <c r="H20" s="49">
        <v>14</v>
      </c>
      <c r="I20" s="47">
        <v>3</v>
      </c>
      <c r="J20" s="47">
        <v>286</v>
      </c>
      <c r="K20" s="47"/>
      <c r="L20" s="47">
        <v>8</v>
      </c>
      <c r="M20" s="48">
        <f t="shared" si="1"/>
        <v>311</v>
      </c>
      <c r="N20" s="47">
        <f t="shared" si="3"/>
        <v>33</v>
      </c>
      <c r="O20" s="47">
        <f t="shared" si="4"/>
        <v>9</v>
      </c>
      <c r="P20" s="47">
        <f t="shared" si="5"/>
        <v>555</v>
      </c>
      <c r="Q20" s="47">
        <f t="shared" si="6"/>
        <v>5</v>
      </c>
      <c r="R20" s="47">
        <f t="shared" si="7"/>
        <v>17</v>
      </c>
      <c r="S20" s="54">
        <f t="shared" si="8"/>
        <v>619</v>
      </c>
    </row>
    <row r="21" spans="1:19" ht="15">
      <c r="A21" s="46" t="s">
        <v>140</v>
      </c>
      <c r="B21" s="47">
        <v>25</v>
      </c>
      <c r="C21" s="47">
        <v>30</v>
      </c>
      <c r="D21" s="47">
        <v>624</v>
      </c>
      <c r="E21" s="47">
        <v>15</v>
      </c>
      <c r="F21" s="47">
        <v>15</v>
      </c>
      <c r="G21" s="48">
        <f t="shared" si="0"/>
        <v>709</v>
      </c>
      <c r="H21" s="49">
        <v>39</v>
      </c>
      <c r="I21" s="47">
        <v>4</v>
      </c>
      <c r="J21" s="47">
        <v>581</v>
      </c>
      <c r="K21" s="47">
        <v>16</v>
      </c>
      <c r="L21" s="47">
        <v>5</v>
      </c>
      <c r="M21" s="48">
        <f t="shared" si="1"/>
        <v>645</v>
      </c>
      <c r="N21" s="47">
        <f t="shared" si="3"/>
        <v>64</v>
      </c>
      <c r="O21" s="47">
        <f t="shared" si="4"/>
        <v>34</v>
      </c>
      <c r="P21" s="47">
        <f t="shared" si="5"/>
        <v>1205</v>
      </c>
      <c r="Q21" s="47">
        <f t="shared" si="6"/>
        <v>31</v>
      </c>
      <c r="R21" s="47">
        <f t="shared" si="7"/>
        <v>20</v>
      </c>
      <c r="S21" s="54">
        <f t="shared" si="8"/>
        <v>1354</v>
      </c>
    </row>
    <row r="22" spans="1:19" ht="15">
      <c r="A22" s="46" t="s">
        <v>49</v>
      </c>
      <c r="B22" s="47">
        <v>44</v>
      </c>
      <c r="C22" s="47">
        <v>20</v>
      </c>
      <c r="D22" s="47">
        <v>710</v>
      </c>
      <c r="E22" s="47">
        <v>34</v>
      </c>
      <c r="F22" s="47">
        <v>18</v>
      </c>
      <c r="G22" s="48">
        <f t="shared" si="0"/>
        <v>826</v>
      </c>
      <c r="H22" s="49">
        <v>38</v>
      </c>
      <c r="I22" s="47">
        <v>11</v>
      </c>
      <c r="J22" s="47">
        <v>804</v>
      </c>
      <c r="K22" s="47">
        <v>11</v>
      </c>
      <c r="L22" s="47">
        <v>8</v>
      </c>
      <c r="M22" s="48">
        <f t="shared" si="1"/>
        <v>872</v>
      </c>
      <c r="N22" s="47">
        <f t="shared" si="3"/>
        <v>82</v>
      </c>
      <c r="O22" s="47">
        <f t="shared" si="4"/>
        <v>31</v>
      </c>
      <c r="P22" s="47">
        <f t="shared" si="5"/>
        <v>1514</v>
      </c>
      <c r="Q22" s="47">
        <f t="shared" si="6"/>
        <v>45</v>
      </c>
      <c r="R22" s="47">
        <f t="shared" si="7"/>
        <v>26</v>
      </c>
      <c r="S22" s="54">
        <f t="shared" si="8"/>
        <v>1698</v>
      </c>
    </row>
    <row r="23" spans="1:19" ht="15">
      <c r="A23" s="46" t="s">
        <v>71</v>
      </c>
      <c r="B23" s="50">
        <v>52</v>
      </c>
      <c r="C23" s="47">
        <v>37</v>
      </c>
      <c r="D23" s="47">
        <v>747</v>
      </c>
      <c r="E23" s="47">
        <v>28</v>
      </c>
      <c r="F23" s="47">
        <v>16</v>
      </c>
      <c r="G23" s="48">
        <f t="shared" si="0"/>
        <v>880</v>
      </c>
      <c r="H23" s="53">
        <v>114</v>
      </c>
      <c r="I23" s="47">
        <v>24</v>
      </c>
      <c r="J23" s="47">
        <v>614</v>
      </c>
      <c r="K23" s="47">
        <v>13</v>
      </c>
      <c r="L23" s="47">
        <v>8</v>
      </c>
      <c r="M23" s="48">
        <f t="shared" si="1"/>
        <v>773</v>
      </c>
      <c r="N23" s="47">
        <f t="shared" si="3"/>
        <v>166</v>
      </c>
      <c r="O23" s="47">
        <f t="shared" si="4"/>
        <v>61</v>
      </c>
      <c r="P23" s="47">
        <f t="shared" si="5"/>
        <v>1361</v>
      </c>
      <c r="Q23" s="47">
        <f t="shared" si="6"/>
        <v>41</v>
      </c>
      <c r="R23" s="47">
        <f t="shared" si="7"/>
        <v>24</v>
      </c>
      <c r="S23" s="54">
        <f t="shared" si="8"/>
        <v>1653</v>
      </c>
    </row>
    <row r="24" spans="1:19" ht="15">
      <c r="A24" s="46" t="s">
        <v>65</v>
      </c>
      <c r="B24" s="50">
        <v>10</v>
      </c>
      <c r="C24" s="47">
        <v>23</v>
      </c>
      <c r="D24" s="47">
        <v>305</v>
      </c>
      <c r="E24" s="47">
        <v>3</v>
      </c>
      <c r="F24" s="47">
        <v>11</v>
      </c>
      <c r="G24" s="48">
        <f t="shared" si="0"/>
        <v>352</v>
      </c>
      <c r="H24" s="53">
        <v>12</v>
      </c>
      <c r="I24" s="47">
        <v>7</v>
      </c>
      <c r="J24" s="47">
        <v>313</v>
      </c>
      <c r="K24" s="47">
        <v>3</v>
      </c>
      <c r="L24" s="47">
        <v>4</v>
      </c>
      <c r="M24" s="48">
        <f t="shared" si="1"/>
        <v>339</v>
      </c>
      <c r="N24" s="47">
        <f t="shared" si="3"/>
        <v>22</v>
      </c>
      <c r="O24" s="47">
        <f t="shared" si="4"/>
        <v>30</v>
      </c>
      <c r="P24" s="47">
        <f t="shared" si="5"/>
        <v>618</v>
      </c>
      <c r="Q24" s="47">
        <f t="shared" si="6"/>
        <v>6</v>
      </c>
      <c r="R24" s="47">
        <f t="shared" si="7"/>
        <v>15</v>
      </c>
      <c r="S24" s="54">
        <f t="shared" si="8"/>
        <v>691</v>
      </c>
    </row>
    <row r="25" spans="1:19" ht="15">
      <c r="A25" s="46" t="s">
        <v>50</v>
      </c>
      <c r="B25" s="47">
        <v>17</v>
      </c>
      <c r="C25" s="47">
        <v>9</v>
      </c>
      <c r="D25" s="47">
        <v>353</v>
      </c>
      <c r="E25" s="47">
        <v>10</v>
      </c>
      <c r="F25" s="47">
        <v>4</v>
      </c>
      <c r="G25" s="48">
        <f t="shared" si="0"/>
        <v>393</v>
      </c>
      <c r="H25" s="49">
        <v>33</v>
      </c>
      <c r="I25" s="47">
        <v>8</v>
      </c>
      <c r="J25" s="47">
        <v>322</v>
      </c>
      <c r="K25" s="47">
        <v>3</v>
      </c>
      <c r="L25" s="47">
        <v>1</v>
      </c>
      <c r="M25" s="48">
        <f t="shared" si="1"/>
        <v>367</v>
      </c>
      <c r="N25" s="47">
        <f t="shared" si="3"/>
        <v>50</v>
      </c>
      <c r="O25" s="47">
        <f t="shared" si="4"/>
        <v>17</v>
      </c>
      <c r="P25" s="47">
        <f t="shared" si="5"/>
        <v>675</v>
      </c>
      <c r="Q25" s="47">
        <f t="shared" si="6"/>
        <v>13</v>
      </c>
      <c r="R25" s="47">
        <f t="shared" si="7"/>
        <v>5</v>
      </c>
      <c r="S25" s="54">
        <f t="shared" si="8"/>
        <v>760</v>
      </c>
    </row>
    <row r="26" spans="1:19" ht="15">
      <c r="A26" s="46" t="s">
        <v>57</v>
      </c>
      <c r="B26" s="50">
        <v>33</v>
      </c>
      <c r="C26" s="50">
        <v>10</v>
      </c>
      <c r="D26" s="50">
        <v>369</v>
      </c>
      <c r="E26" s="50">
        <v>13</v>
      </c>
      <c r="F26" s="50">
        <v>7</v>
      </c>
      <c r="G26" s="48">
        <f t="shared" si="0"/>
        <v>432</v>
      </c>
      <c r="H26" s="50">
        <v>37</v>
      </c>
      <c r="I26" s="50">
        <v>13</v>
      </c>
      <c r="J26" s="50">
        <v>341</v>
      </c>
      <c r="K26" s="50">
        <v>10</v>
      </c>
      <c r="L26" s="50">
        <v>3</v>
      </c>
      <c r="M26" s="48">
        <f t="shared" si="1"/>
        <v>404</v>
      </c>
      <c r="N26" s="47">
        <f t="shared" si="3"/>
        <v>70</v>
      </c>
      <c r="O26" s="47">
        <f t="shared" si="4"/>
        <v>23</v>
      </c>
      <c r="P26" s="47">
        <f t="shared" si="5"/>
        <v>710</v>
      </c>
      <c r="Q26" s="47">
        <f t="shared" si="6"/>
        <v>23</v>
      </c>
      <c r="R26" s="47">
        <f t="shared" si="7"/>
        <v>10</v>
      </c>
      <c r="S26" s="54">
        <f t="shared" si="8"/>
        <v>836</v>
      </c>
    </row>
    <row r="27" spans="1:19" ht="15">
      <c r="A27" s="46" t="s">
        <v>68</v>
      </c>
      <c r="B27" s="50">
        <v>20</v>
      </c>
      <c r="C27" s="50">
        <v>27</v>
      </c>
      <c r="D27" s="50">
        <v>405</v>
      </c>
      <c r="E27" s="50">
        <v>10</v>
      </c>
      <c r="F27" s="50">
        <v>18</v>
      </c>
      <c r="G27" s="48">
        <f t="shared" si="0"/>
        <v>480</v>
      </c>
      <c r="H27" s="50">
        <v>33</v>
      </c>
      <c r="I27" s="50">
        <v>24</v>
      </c>
      <c r="J27" s="50">
        <v>451</v>
      </c>
      <c r="K27" s="50">
        <v>17</v>
      </c>
      <c r="L27" s="50">
        <v>10</v>
      </c>
      <c r="M27" s="48">
        <f t="shared" si="1"/>
        <v>535</v>
      </c>
      <c r="N27" s="47">
        <f t="shared" si="3"/>
        <v>53</v>
      </c>
      <c r="O27" s="47">
        <f t="shared" si="4"/>
        <v>51</v>
      </c>
      <c r="P27" s="47">
        <f t="shared" si="5"/>
        <v>856</v>
      </c>
      <c r="Q27" s="47">
        <f t="shared" si="6"/>
        <v>27</v>
      </c>
      <c r="R27" s="47">
        <f t="shared" si="7"/>
        <v>28</v>
      </c>
      <c r="S27" s="54">
        <f t="shared" si="8"/>
        <v>1015</v>
      </c>
    </row>
    <row r="28" spans="1:19" ht="15">
      <c r="A28" s="46" t="s">
        <v>69</v>
      </c>
      <c r="B28" s="50">
        <v>38</v>
      </c>
      <c r="C28" s="47">
        <v>31</v>
      </c>
      <c r="D28" s="47">
        <v>629</v>
      </c>
      <c r="E28" s="50">
        <v>35</v>
      </c>
      <c r="F28" s="47">
        <v>26</v>
      </c>
      <c r="G28" s="48">
        <f t="shared" si="0"/>
        <v>759</v>
      </c>
      <c r="H28" s="53">
        <v>61</v>
      </c>
      <c r="I28" s="50">
        <v>22</v>
      </c>
      <c r="J28" s="47">
        <v>583</v>
      </c>
      <c r="K28" s="50">
        <v>15</v>
      </c>
      <c r="L28" s="47">
        <v>10</v>
      </c>
      <c r="M28" s="48">
        <f t="shared" si="1"/>
        <v>691</v>
      </c>
      <c r="N28" s="47">
        <f t="shared" si="3"/>
        <v>99</v>
      </c>
      <c r="O28" s="47">
        <f t="shared" si="4"/>
        <v>53</v>
      </c>
      <c r="P28" s="47">
        <f t="shared" si="5"/>
        <v>1212</v>
      </c>
      <c r="Q28" s="47">
        <f t="shared" si="6"/>
        <v>50</v>
      </c>
      <c r="R28" s="47">
        <f t="shared" si="7"/>
        <v>36</v>
      </c>
      <c r="S28" s="54">
        <f t="shared" si="8"/>
        <v>1450</v>
      </c>
    </row>
    <row r="29" spans="1:19" ht="15">
      <c r="A29" s="46" t="s">
        <v>72</v>
      </c>
      <c r="B29" s="50">
        <v>79</v>
      </c>
      <c r="C29" s="47">
        <v>51</v>
      </c>
      <c r="D29" s="47">
        <v>817</v>
      </c>
      <c r="E29" s="50">
        <v>51</v>
      </c>
      <c r="F29" s="47">
        <v>18</v>
      </c>
      <c r="G29" s="48">
        <f t="shared" si="0"/>
        <v>1016</v>
      </c>
      <c r="H29" s="53">
        <v>94</v>
      </c>
      <c r="I29" s="50">
        <v>28</v>
      </c>
      <c r="J29" s="47">
        <v>833</v>
      </c>
      <c r="K29" s="50">
        <v>27</v>
      </c>
      <c r="L29" s="47">
        <v>10</v>
      </c>
      <c r="M29" s="48">
        <f t="shared" si="1"/>
        <v>992</v>
      </c>
      <c r="N29" s="47">
        <f t="shared" si="3"/>
        <v>173</v>
      </c>
      <c r="O29" s="47">
        <f t="shared" si="4"/>
        <v>79</v>
      </c>
      <c r="P29" s="47">
        <f t="shared" si="5"/>
        <v>1650</v>
      </c>
      <c r="Q29" s="47">
        <f t="shared" si="6"/>
        <v>78</v>
      </c>
      <c r="R29" s="47">
        <f t="shared" si="7"/>
        <v>28</v>
      </c>
      <c r="S29" s="54">
        <f t="shared" si="8"/>
        <v>2008</v>
      </c>
    </row>
    <row r="30" spans="1:19" ht="15">
      <c r="A30" s="46" t="s">
        <v>59</v>
      </c>
      <c r="B30" s="50">
        <v>35</v>
      </c>
      <c r="C30" s="47">
        <v>36</v>
      </c>
      <c r="D30" s="47">
        <v>927</v>
      </c>
      <c r="E30" s="50">
        <v>44</v>
      </c>
      <c r="F30" s="47">
        <v>28</v>
      </c>
      <c r="G30" s="48">
        <f t="shared" si="0"/>
        <v>1070</v>
      </c>
      <c r="H30" s="53">
        <v>57</v>
      </c>
      <c r="I30" s="50">
        <v>12</v>
      </c>
      <c r="J30" s="47">
        <v>906</v>
      </c>
      <c r="K30" s="50">
        <v>18</v>
      </c>
      <c r="L30" s="47">
        <v>22</v>
      </c>
      <c r="M30" s="48">
        <f t="shared" si="1"/>
        <v>1015</v>
      </c>
      <c r="N30" s="47">
        <f t="shared" si="3"/>
        <v>92</v>
      </c>
      <c r="O30" s="47">
        <f t="shared" si="4"/>
        <v>48</v>
      </c>
      <c r="P30" s="47">
        <f t="shared" si="5"/>
        <v>1833</v>
      </c>
      <c r="Q30" s="47">
        <f t="shared" si="6"/>
        <v>62</v>
      </c>
      <c r="R30" s="47">
        <f t="shared" si="7"/>
        <v>50</v>
      </c>
      <c r="S30" s="54">
        <f t="shared" si="8"/>
        <v>2085</v>
      </c>
    </row>
    <row r="31" spans="1:19" ht="15">
      <c r="A31" s="46" t="s">
        <v>54</v>
      </c>
      <c r="B31" s="50">
        <v>27</v>
      </c>
      <c r="C31" s="47">
        <v>19</v>
      </c>
      <c r="D31" s="47">
        <v>589</v>
      </c>
      <c r="E31" s="50">
        <v>18</v>
      </c>
      <c r="F31" s="47">
        <v>28</v>
      </c>
      <c r="G31" s="48">
        <f t="shared" si="0"/>
        <v>681</v>
      </c>
      <c r="H31" s="53">
        <v>39</v>
      </c>
      <c r="I31" s="50">
        <v>13</v>
      </c>
      <c r="J31" s="47">
        <v>561</v>
      </c>
      <c r="K31" s="50">
        <v>10</v>
      </c>
      <c r="L31" s="47">
        <v>15</v>
      </c>
      <c r="M31" s="48">
        <f t="shared" si="1"/>
        <v>638</v>
      </c>
      <c r="N31" s="47">
        <f t="shared" si="3"/>
        <v>66</v>
      </c>
      <c r="O31" s="47">
        <f t="shared" si="4"/>
        <v>32</v>
      </c>
      <c r="P31" s="47">
        <f t="shared" si="5"/>
        <v>1150</v>
      </c>
      <c r="Q31" s="47">
        <f t="shared" si="6"/>
        <v>28</v>
      </c>
      <c r="R31" s="47">
        <f t="shared" si="7"/>
        <v>43</v>
      </c>
      <c r="S31" s="54">
        <f t="shared" si="8"/>
        <v>1319</v>
      </c>
    </row>
    <row r="32" spans="1:19" ht="15">
      <c r="A32" s="46" t="s">
        <v>73</v>
      </c>
      <c r="B32" s="50">
        <v>61</v>
      </c>
      <c r="C32" s="47">
        <v>61</v>
      </c>
      <c r="D32" s="47">
        <v>1129</v>
      </c>
      <c r="E32" s="50">
        <v>42</v>
      </c>
      <c r="F32" s="47">
        <v>40</v>
      </c>
      <c r="G32" s="48">
        <f t="shared" si="0"/>
        <v>1333</v>
      </c>
      <c r="H32" s="53">
        <v>83</v>
      </c>
      <c r="I32" s="50">
        <v>35</v>
      </c>
      <c r="J32" s="47">
        <v>1075</v>
      </c>
      <c r="K32" s="50">
        <v>18</v>
      </c>
      <c r="L32" s="47">
        <v>28</v>
      </c>
      <c r="M32" s="48">
        <f t="shared" si="1"/>
        <v>1239</v>
      </c>
      <c r="N32" s="47">
        <f t="shared" si="3"/>
        <v>144</v>
      </c>
      <c r="O32" s="47">
        <f t="shared" si="4"/>
        <v>96</v>
      </c>
      <c r="P32" s="47">
        <f t="shared" si="5"/>
        <v>2204</v>
      </c>
      <c r="Q32" s="47">
        <f t="shared" si="6"/>
        <v>60</v>
      </c>
      <c r="R32" s="47">
        <f t="shared" si="7"/>
        <v>68</v>
      </c>
      <c r="S32" s="54">
        <f t="shared" si="8"/>
        <v>2572</v>
      </c>
    </row>
    <row r="33" spans="1:19" ht="15">
      <c r="A33" s="46" t="s">
        <v>70</v>
      </c>
      <c r="B33" s="50">
        <v>21</v>
      </c>
      <c r="C33" s="47">
        <v>21</v>
      </c>
      <c r="D33" s="47">
        <v>353</v>
      </c>
      <c r="E33" s="50">
        <v>19</v>
      </c>
      <c r="F33" s="47">
        <v>8</v>
      </c>
      <c r="G33" s="48">
        <f t="shared" si="0"/>
        <v>422</v>
      </c>
      <c r="H33" s="53">
        <v>38</v>
      </c>
      <c r="I33" s="50">
        <v>18</v>
      </c>
      <c r="J33" s="47">
        <v>310</v>
      </c>
      <c r="K33" s="50">
        <v>11</v>
      </c>
      <c r="L33" s="47">
        <v>2</v>
      </c>
      <c r="M33" s="48">
        <f t="shared" si="1"/>
        <v>379</v>
      </c>
      <c r="N33" s="47">
        <f t="shared" si="3"/>
        <v>59</v>
      </c>
      <c r="O33" s="47">
        <f t="shared" si="4"/>
        <v>39</v>
      </c>
      <c r="P33" s="47">
        <f t="shared" si="5"/>
        <v>663</v>
      </c>
      <c r="Q33" s="47">
        <f t="shared" si="6"/>
        <v>30</v>
      </c>
      <c r="R33" s="47">
        <f t="shared" si="7"/>
        <v>10</v>
      </c>
      <c r="S33" s="54">
        <f t="shared" si="8"/>
        <v>801</v>
      </c>
    </row>
    <row r="34" spans="1:19" ht="15">
      <c r="A34" s="46" t="s">
        <v>161</v>
      </c>
      <c r="B34" s="50">
        <v>11</v>
      </c>
      <c r="C34" s="47">
        <v>17</v>
      </c>
      <c r="D34" s="47">
        <v>204</v>
      </c>
      <c r="E34" s="50">
        <v>9</v>
      </c>
      <c r="F34" s="47">
        <v>9</v>
      </c>
      <c r="G34" s="48">
        <f t="shared" si="0"/>
        <v>250</v>
      </c>
      <c r="H34" s="53">
        <v>14</v>
      </c>
      <c r="I34" s="50">
        <v>4</v>
      </c>
      <c r="J34" s="47">
        <v>187</v>
      </c>
      <c r="K34" s="50">
        <v>5</v>
      </c>
      <c r="L34" s="47">
        <v>4</v>
      </c>
      <c r="M34" s="48">
        <f t="shared" si="1"/>
        <v>214</v>
      </c>
      <c r="N34" s="47">
        <f t="shared" si="3"/>
        <v>25</v>
      </c>
      <c r="O34" s="47">
        <f t="shared" si="4"/>
        <v>21</v>
      </c>
      <c r="P34" s="47">
        <f t="shared" si="5"/>
        <v>391</v>
      </c>
      <c r="Q34" s="47">
        <f t="shared" si="6"/>
        <v>14</v>
      </c>
      <c r="R34" s="47">
        <f t="shared" si="7"/>
        <v>13</v>
      </c>
      <c r="S34" s="54">
        <f t="shared" si="8"/>
        <v>464</v>
      </c>
    </row>
    <row r="35" spans="1:19" ht="15">
      <c r="A35" s="46" t="s">
        <v>51</v>
      </c>
      <c r="B35" s="50">
        <v>45</v>
      </c>
      <c r="C35" s="47">
        <v>20</v>
      </c>
      <c r="D35" s="47">
        <v>679</v>
      </c>
      <c r="E35" s="50">
        <v>20</v>
      </c>
      <c r="F35" s="47">
        <v>10</v>
      </c>
      <c r="G35" s="48">
        <f t="shared" si="0"/>
        <v>774</v>
      </c>
      <c r="H35" s="53">
        <v>60</v>
      </c>
      <c r="I35" s="50">
        <v>17</v>
      </c>
      <c r="J35" s="47">
        <v>709</v>
      </c>
      <c r="K35" s="50">
        <v>14</v>
      </c>
      <c r="L35" s="47">
        <v>10</v>
      </c>
      <c r="M35" s="48">
        <f t="shared" si="1"/>
        <v>810</v>
      </c>
      <c r="N35" s="47">
        <f t="shared" si="3"/>
        <v>105</v>
      </c>
      <c r="O35" s="47">
        <f t="shared" si="4"/>
        <v>37</v>
      </c>
      <c r="P35" s="47">
        <f t="shared" si="5"/>
        <v>1388</v>
      </c>
      <c r="Q35" s="47">
        <f t="shared" si="6"/>
        <v>34</v>
      </c>
      <c r="R35" s="47">
        <f t="shared" si="7"/>
        <v>20</v>
      </c>
      <c r="S35" s="54">
        <f t="shared" si="8"/>
        <v>1584</v>
      </c>
    </row>
    <row r="36" spans="1:19" ht="15">
      <c r="A36" s="46" t="s">
        <v>46</v>
      </c>
      <c r="B36" s="50">
        <v>54</v>
      </c>
      <c r="C36" s="50">
        <v>38</v>
      </c>
      <c r="D36" s="50">
        <v>821</v>
      </c>
      <c r="E36" s="50">
        <v>49</v>
      </c>
      <c r="F36" s="50">
        <v>11</v>
      </c>
      <c r="G36" s="48">
        <f t="shared" si="0"/>
        <v>973</v>
      </c>
      <c r="H36" s="53">
        <v>60</v>
      </c>
      <c r="I36" s="50">
        <v>17</v>
      </c>
      <c r="J36" s="50">
        <v>841</v>
      </c>
      <c r="K36" s="50">
        <v>26</v>
      </c>
      <c r="L36" s="50">
        <v>7</v>
      </c>
      <c r="M36" s="48">
        <f t="shared" si="1"/>
        <v>951</v>
      </c>
      <c r="N36" s="47">
        <f t="shared" si="3"/>
        <v>114</v>
      </c>
      <c r="O36" s="47">
        <f t="shared" si="4"/>
        <v>55</v>
      </c>
      <c r="P36" s="47">
        <f t="shared" si="5"/>
        <v>1662</v>
      </c>
      <c r="Q36" s="47">
        <f t="shared" si="6"/>
        <v>75</v>
      </c>
      <c r="R36" s="47">
        <f t="shared" si="7"/>
        <v>18</v>
      </c>
      <c r="S36" s="54">
        <f t="shared" si="8"/>
        <v>1924</v>
      </c>
    </row>
    <row r="37" spans="1:19" ht="15">
      <c r="A37" s="46" t="s">
        <v>55</v>
      </c>
      <c r="B37" s="47">
        <v>115</v>
      </c>
      <c r="C37" s="47">
        <v>61</v>
      </c>
      <c r="D37" s="47">
        <v>1894</v>
      </c>
      <c r="E37" s="47">
        <v>48</v>
      </c>
      <c r="F37" s="47">
        <v>46</v>
      </c>
      <c r="G37" s="48">
        <f t="shared" si="0"/>
        <v>2164</v>
      </c>
      <c r="H37" s="49">
        <v>150</v>
      </c>
      <c r="I37" s="47">
        <v>42</v>
      </c>
      <c r="J37" s="47">
        <v>1903</v>
      </c>
      <c r="K37" s="47">
        <v>39</v>
      </c>
      <c r="L37" s="47">
        <v>28</v>
      </c>
      <c r="M37" s="48">
        <f t="shared" si="1"/>
        <v>2162</v>
      </c>
      <c r="N37" s="47">
        <f t="shared" si="3"/>
        <v>265</v>
      </c>
      <c r="O37" s="47">
        <f t="shared" si="4"/>
        <v>103</v>
      </c>
      <c r="P37" s="47">
        <f t="shared" si="5"/>
        <v>3797</v>
      </c>
      <c r="Q37" s="47">
        <f t="shared" si="6"/>
        <v>87</v>
      </c>
      <c r="R37" s="47">
        <f t="shared" si="7"/>
        <v>74</v>
      </c>
      <c r="S37" s="54">
        <f t="shared" si="8"/>
        <v>4326</v>
      </c>
    </row>
    <row r="38" spans="1:19" ht="15">
      <c r="A38" s="46" t="s">
        <v>123</v>
      </c>
      <c r="B38" s="50">
        <v>23</v>
      </c>
      <c r="C38" s="47">
        <v>18</v>
      </c>
      <c r="D38" s="47">
        <v>385</v>
      </c>
      <c r="E38" s="47">
        <v>15</v>
      </c>
      <c r="F38" s="47">
        <v>16</v>
      </c>
      <c r="G38" s="48">
        <f t="shared" si="0"/>
        <v>457</v>
      </c>
      <c r="H38" s="53">
        <v>20</v>
      </c>
      <c r="I38" s="47">
        <v>6</v>
      </c>
      <c r="J38" s="47">
        <v>416</v>
      </c>
      <c r="K38" s="47">
        <v>5</v>
      </c>
      <c r="L38" s="47">
        <v>9</v>
      </c>
      <c r="M38" s="48">
        <f t="shared" si="1"/>
        <v>456</v>
      </c>
      <c r="N38" s="47">
        <f t="shared" si="3"/>
        <v>43</v>
      </c>
      <c r="O38" s="47">
        <f t="shared" si="4"/>
        <v>24</v>
      </c>
      <c r="P38" s="47">
        <f t="shared" si="5"/>
        <v>801</v>
      </c>
      <c r="Q38" s="47">
        <f t="shared" si="6"/>
        <v>20</v>
      </c>
      <c r="R38" s="47">
        <f t="shared" si="7"/>
        <v>25</v>
      </c>
      <c r="S38" s="54">
        <f t="shared" si="8"/>
        <v>913</v>
      </c>
    </row>
    <row r="39" spans="1:19" ht="15">
      <c r="A39" s="46" t="s">
        <v>74</v>
      </c>
      <c r="B39" s="50">
        <v>15</v>
      </c>
      <c r="C39" s="47">
        <v>8</v>
      </c>
      <c r="D39" s="47">
        <v>221</v>
      </c>
      <c r="E39" s="47">
        <v>7</v>
      </c>
      <c r="F39" s="47">
        <v>10</v>
      </c>
      <c r="G39" s="48">
        <f t="shared" si="0"/>
        <v>261</v>
      </c>
      <c r="H39" s="53">
        <v>16</v>
      </c>
      <c r="I39" s="47">
        <v>9</v>
      </c>
      <c r="J39" s="47">
        <v>159</v>
      </c>
      <c r="K39" s="47">
        <v>6</v>
      </c>
      <c r="L39" s="47">
        <v>5</v>
      </c>
      <c r="M39" s="48">
        <f t="shared" si="1"/>
        <v>195</v>
      </c>
      <c r="N39" s="47">
        <f t="shared" si="3"/>
        <v>31</v>
      </c>
      <c r="O39" s="47">
        <f t="shared" si="4"/>
        <v>17</v>
      </c>
      <c r="P39" s="47">
        <f t="shared" si="5"/>
        <v>380</v>
      </c>
      <c r="Q39" s="47">
        <f t="shared" si="6"/>
        <v>13</v>
      </c>
      <c r="R39" s="47">
        <f t="shared" si="7"/>
        <v>15</v>
      </c>
      <c r="S39" s="54">
        <f t="shared" si="8"/>
        <v>456</v>
      </c>
    </row>
    <row r="40" spans="1:19" ht="15.75">
      <c r="A40" s="39" t="s">
        <v>80</v>
      </c>
      <c r="B40" s="28">
        <f aca="true" t="shared" si="10" ref="B40:S40">SUM(B9:B39)</f>
        <v>1066</v>
      </c>
      <c r="C40" s="28">
        <f t="shared" si="10"/>
        <v>801</v>
      </c>
      <c r="D40" s="28">
        <f t="shared" si="10"/>
        <v>19219</v>
      </c>
      <c r="E40" s="28">
        <f t="shared" si="10"/>
        <v>680</v>
      </c>
      <c r="F40" s="28">
        <f t="shared" si="10"/>
        <v>504</v>
      </c>
      <c r="G40" s="29">
        <f t="shared" si="10"/>
        <v>22270</v>
      </c>
      <c r="H40" s="27">
        <f t="shared" si="10"/>
        <v>1509</v>
      </c>
      <c r="I40" s="28">
        <f t="shared" si="10"/>
        <v>449</v>
      </c>
      <c r="J40" s="28">
        <f t="shared" si="10"/>
        <v>18730</v>
      </c>
      <c r="K40" s="28">
        <f t="shared" si="10"/>
        <v>385</v>
      </c>
      <c r="L40" s="28">
        <f t="shared" si="10"/>
        <v>279</v>
      </c>
      <c r="M40" s="29">
        <f t="shared" si="10"/>
        <v>21352</v>
      </c>
      <c r="N40" s="28">
        <f t="shared" si="10"/>
        <v>2575</v>
      </c>
      <c r="O40" s="28">
        <f t="shared" si="10"/>
        <v>1250</v>
      </c>
      <c r="P40" s="28">
        <f t="shared" si="10"/>
        <v>37949</v>
      </c>
      <c r="Q40" s="28">
        <f t="shared" si="10"/>
        <v>1065</v>
      </c>
      <c r="R40" s="28">
        <f t="shared" si="10"/>
        <v>783</v>
      </c>
      <c r="S40" s="28">
        <f t="shared" si="10"/>
        <v>43622</v>
      </c>
    </row>
    <row r="41" spans="1:19" ht="15.75">
      <c r="A41" s="55"/>
      <c r="B41" s="41"/>
      <c r="C41" s="41"/>
      <c r="D41" s="41"/>
      <c r="E41" s="41"/>
      <c r="F41" s="41"/>
      <c r="G41" s="56"/>
      <c r="H41" s="57"/>
      <c r="I41" s="41"/>
      <c r="J41" s="41"/>
      <c r="K41" s="41"/>
      <c r="L41" s="41"/>
      <c r="M41" s="56"/>
      <c r="N41" s="41"/>
      <c r="O41" s="41"/>
      <c r="P41" s="41"/>
      <c r="Q41" s="41"/>
      <c r="R41" s="41"/>
      <c r="S41" s="41"/>
    </row>
    <row r="42" spans="1:19" ht="15">
      <c r="A42" s="46" t="s">
        <v>83</v>
      </c>
      <c r="B42" s="50">
        <v>230</v>
      </c>
      <c r="C42" s="50">
        <v>28</v>
      </c>
      <c r="D42" s="50">
        <v>290</v>
      </c>
      <c r="E42" s="50">
        <v>30</v>
      </c>
      <c r="F42" s="50">
        <v>15</v>
      </c>
      <c r="G42" s="52">
        <f aca="true" t="shared" si="11" ref="G42:G51">SUM(B42:F42)</f>
        <v>593</v>
      </c>
      <c r="H42" s="53">
        <v>247</v>
      </c>
      <c r="I42" s="50">
        <v>21</v>
      </c>
      <c r="J42" s="50">
        <v>290</v>
      </c>
      <c r="K42" s="50">
        <v>14</v>
      </c>
      <c r="L42" s="50">
        <v>7</v>
      </c>
      <c r="M42" s="52">
        <f aca="true" t="shared" si="12" ref="M42:M51">SUM(H42:L42)</f>
        <v>579</v>
      </c>
      <c r="N42" s="50">
        <f aca="true" t="shared" si="13" ref="N42:N52">H42+B42</f>
        <v>477</v>
      </c>
      <c r="O42" s="50">
        <f aca="true" t="shared" si="14" ref="O42:O52">I42+C42</f>
        <v>49</v>
      </c>
      <c r="P42" s="50">
        <f aca="true" t="shared" si="15" ref="P42:P52">J42+D42</f>
        <v>580</v>
      </c>
      <c r="Q42" s="50">
        <f aca="true" t="shared" si="16" ref="Q42:Q52">K42+E42</f>
        <v>44</v>
      </c>
      <c r="R42" s="50">
        <f aca="true" t="shared" si="17" ref="R42:R52">L42+F42</f>
        <v>22</v>
      </c>
      <c r="S42" s="51">
        <f aca="true" t="shared" si="18" ref="S42:S52">M42+G42</f>
        <v>1172</v>
      </c>
    </row>
    <row r="43" spans="1:19" ht="15">
      <c r="A43" s="46" t="s">
        <v>81</v>
      </c>
      <c r="B43" s="50">
        <v>243</v>
      </c>
      <c r="C43" s="50">
        <v>54</v>
      </c>
      <c r="D43" s="50">
        <v>549</v>
      </c>
      <c r="E43" s="50">
        <v>51</v>
      </c>
      <c r="F43" s="50">
        <v>31</v>
      </c>
      <c r="G43" s="52">
        <f t="shared" si="11"/>
        <v>928</v>
      </c>
      <c r="H43" s="53">
        <v>249</v>
      </c>
      <c r="I43" s="50">
        <v>42</v>
      </c>
      <c r="J43" s="50">
        <v>576</v>
      </c>
      <c r="K43" s="50">
        <v>20</v>
      </c>
      <c r="L43" s="50">
        <v>15</v>
      </c>
      <c r="M43" s="52">
        <f t="shared" si="12"/>
        <v>902</v>
      </c>
      <c r="N43" s="50">
        <f t="shared" si="13"/>
        <v>492</v>
      </c>
      <c r="O43" s="50">
        <f t="shared" si="14"/>
        <v>96</v>
      </c>
      <c r="P43" s="50">
        <f t="shared" si="15"/>
        <v>1125</v>
      </c>
      <c r="Q43" s="50">
        <f t="shared" si="16"/>
        <v>71</v>
      </c>
      <c r="R43" s="50">
        <f t="shared" si="17"/>
        <v>46</v>
      </c>
      <c r="S43" s="51">
        <f t="shared" si="18"/>
        <v>1830</v>
      </c>
    </row>
    <row r="44" spans="1:19" ht="15">
      <c r="A44" s="46" t="s">
        <v>84</v>
      </c>
      <c r="B44" s="50">
        <v>442</v>
      </c>
      <c r="C44" s="50">
        <v>87</v>
      </c>
      <c r="D44" s="50">
        <v>833</v>
      </c>
      <c r="E44" s="50">
        <v>100</v>
      </c>
      <c r="F44" s="50">
        <v>61</v>
      </c>
      <c r="G44" s="52">
        <f t="shared" si="11"/>
        <v>1523</v>
      </c>
      <c r="H44" s="53">
        <v>502</v>
      </c>
      <c r="I44" s="50">
        <v>45</v>
      </c>
      <c r="J44" s="50">
        <v>744</v>
      </c>
      <c r="K44" s="50">
        <v>49</v>
      </c>
      <c r="L44" s="50">
        <v>21</v>
      </c>
      <c r="M44" s="52">
        <f t="shared" si="12"/>
        <v>1361</v>
      </c>
      <c r="N44" s="50">
        <f t="shared" si="13"/>
        <v>944</v>
      </c>
      <c r="O44" s="50">
        <f t="shared" si="14"/>
        <v>132</v>
      </c>
      <c r="P44" s="50">
        <f t="shared" si="15"/>
        <v>1577</v>
      </c>
      <c r="Q44" s="50">
        <f t="shared" si="16"/>
        <v>149</v>
      </c>
      <c r="R44" s="50">
        <f t="shared" si="17"/>
        <v>82</v>
      </c>
      <c r="S44" s="51">
        <f t="shared" si="18"/>
        <v>2884</v>
      </c>
    </row>
    <row r="45" spans="1:19" ht="15">
      <c r="A45" s="46" t="s">
        <v>88</v>
      </c>
      <c r="B45" s="50">
        <v>287</v>
      </c>
      <c r="C45" s="50">
        <v>22</v>
      </c>
      <c r="D45" s="50">
        <v>250</v>
      </c>
      <c r="E45" s="50">
        <v>42</v>
      </c>
      <c r="F45" s="50">
        <v>14</v>
      </c>
      <c r="G45" s="52">
        <f t="shared" si="11"/>
        <v>615</v>
      </c>
      <c r="H45" s="53">
        <v>270</v>
      </c>
      <c r="I45" s="50">
        <v>7</v>
      </c>
      <c r="J45" s="50">
        <v>213</v>
      </c>
      <c r="K45" s="50">
        <v>22</v>
      </c>
      <c r="L45" s="50">
        <v>2</v>
      </c>
      <c r="M45" s="52">
        <f t="shared" si="12"/>
        <v>514</v>
      </c>
      <c r="N45" s="50">
        <f t="shared" si="13"/>
        <v>557</v>
      </c>
      <c r="O45" s="50">
        <f t="shared" si="14"/>
        <v>29</v>
      </c>
      <c r="P45" s="50">
        <f t="shared" si="15"/>
        <v>463</v>
      </c>
      <c r="Q45" s="50">
        <f t="shared" si="16"/>
        <v>64</v>
      </c>
      <c r="R45" s="50">
        <f t="shared" si="17"/>
        <v>16</v>
      </c>
      <c r="S45" s="51">
        <f t="shared" si="18"/>
        <v>1129</v>
      </c>
    </row>
    <row r="46" spans="1:19" ht="15">
      <c r="A46" s="46" t="s">
        <v>159</v>
      </c>
      <c r="B46" s="50">
        <v>67</v>
      </c>
      <c r="C46" s="50">
        <v>1</v>
      </c>
      <c r="D46" s="50">
        <v>91</v>
      </c>
      <c r="E46" s="50">
        <v>21</v>
      </c>
      <c r="F46" s="50">
        <v>3</v>
      </c>
      <c r="G46" s="52">
        <f>SUM(B46:F46)</f>
        <v>183</v>
      </c>
      <c r="H46" s="53">
        <v>53</v>
      </c>
      <c r="I46" s="50">
        <v>2</v>
      </c>
      <c r="J46" s="50">
        <v>83</v>
      </c>
      <c r="K46" s="50">
        <v>7</v>
      </c>
      <c r="L46" s="50"/>
      <c r="M46" s="52">
        <f>SUM(H46:L46)</f>
        <v>145</v>
      </c>
      <c r="N46" s="50">
        <f aca="true" t="shared" si="19" ref="N46:S46">H46+B46</f>
        <v>120</v>
      </c>
      <c r="O46" s="50">
        <f t="shared" si="19"/>
        <v>3</v>
      </c>
      <c r="P46" s="50">
        <f t="shared" si="19"/>
        <v>174</v>
      </c>
      <c r="Q46" s="50">
        <f t="shared" si="19"/>
        <v>28</v>
      </c>
      <c r="R46" s="50">
        <f t="shared" si="19"/>
        <v>3</v>
      </c>
      <c r="S46" s="51">
        <f t="shared" si="19"/>
        <v>328</v>
      </c>
    </row>
    <row r="47" spans="1:19" ht="15">
      <c r="A47" s="46" t="s">
        <v>82</v>
      </c>
      <c r="B47" s="50">
        <v>693</v>
      </c>
      <c r="C47" s="50">
        <v>147</v>
      </c>
      <c r="D47" s="50">
        <v>1160</v>
      </c>
      <c r="E47" s="50">
        <v>108</v>
      </c>
      <c r="F47" s="50">
        <v>82</v>
      </c>
      <c r="G47" s="52">
        <f t="shared" si="11"/>
        <v>2190</v>
      </c>
      <c r="H47" s="53">
        <v>717</v>
      </c>
      <c r="I47" s="50">
        <v>77</v>
      </c>
      <c r="J47" s="50">
        <v>1205</v>
      </c>
      <c r="K47" s="50">
        <v>62</v>
      </c>
      <c r="L47" s="50">
        <v>21</v>
      </c>
      <c r="M47" s="52">
        <f t="shared" si="12"/>
        <v>2082</v>
      </c>
      <c r="N47" s="50">
        <f t="shared" si="13"/>
        <v>1410</v>
      </c>
      <c r="O47" s="50">
        <f t="shared" si="14"/>
        <v>224</v>
      </c>
      <c r="P47" s="50">
        <f t="shared" si="15"/>
        <v>2365</v>
      </c>
      <c r="Q47" s="50">
        <f t="shared" si="16"/>
        <v>170</v>
      </c>
      <c r="R47" s="50">
        <f t="shared" si="17"/>
        <v>103</v>
      </c>
      <c r="S47" s="51">
        <f t="shared" si="18"/>
        <v>4272</v>
      </c>
    </row>
    <row r="48" spans="1:19" ht="15">
      <c r="A48" s="46" t="s">
        <v>85</v>
      </c>
      <c r="B48" s="50">
        <v>64</v>
      </c>
      <c r="C48" s="50">
        <v>9</v>
      </c>
      <c r="D48" s="50">
        <v>108</v>
      </c>
      <c r="E48" s="50">
        <v>27</v>
      </c>
      <c r="F48" s="50">
        <v>7</v>
      </c>
      <c r="G48" s="52">
        <f t="shared" si="11"/>
        <v>215</v>
      </c>
      <c r="H48" s="53">
        <v>62</v>
      </c>
      <c r="I48" s="50">
        <v>9</v>
      </c>
      <c r="J48" s="50">
        <v>120</v>
      </c>
      <c r="K48" s="50">
        <v>19</v>
      </c>
      <c r="L48" s="50">
        <v>4</v>
      </c>
      <c r="M48" s="52">
        <f t="shared" si="12"/>
        <v>214</v>
      </c>
      <c r="N48" s="50">
        <f t="shared" si="13"/>
        <v>126</v>
      </c>
      <c r="O48" s="50">
        <f t="shared" si="14"/>
        <v>18</v>
      </c>
      <c r="P48" s="50">
        <f t="shared" si="15"/>
        <v>228</v>
      </c>
      <c r="Q48" s="50">
        <f t="shared" si="16"/>
        <v>46</v>
      </c>
      <c r="R48" s="50">
        <f t="shared" si="17"/>
        <v>11</v>
      </c>
      <c r="S48" s="51">
        <f t="shared" si="18"/>
        <v>429</v>
      </c>
    </row>
    <row r="49" spans="1:19" ht="15">
      <c r="A49" s="46" t="s">
        <v>89</v>
      </c>
      <c r="B49" s="50">
        <v>218</v>
      </c>
      <c r="C49" s="50">
        <v>10</v>
      </c>
      <c r="D49" s="50">
        <v>110</v>
      </c>
      <c r="E49" s="50">
        <v>21</v>
      </c>
      <c r="F49" s="50">
        <v>11</v>
      </c>
      <c r="G49" s="52">
        <f t="shared" si="11"/>
        <v>370</v>
      </c>
      <c r="H49" s="53">
        <v>219</v>
      </c>
      <c r="I49" s="50">
        <v>6</v>
      </c>
      <c r="J49" s="50">
        <v>91</v>
      </c>
      <c r="K49" s="50">
        <v>16</v>
      </c>
      <c r="L49" s="50">
        <v>1</v>
      </c>
      <c r="M49" s="52">
        <f t="shared" si="12"/>
        <v>333</v>
      </c>
      <c r="N49" s="50">
        <f t="shared" si="13"/>
        <v>437</v>
      </c>
      <c r="O49" s="50">
        <f t="shared" si="14"/>
        <v>16</v>
      </c>
      <c r="P49" s="50">
        <f t="shared" si="15"/>
        <v>201</v>
      </c>
      <c r="Q49" s="50">
        <f t="shared" si="16"/>
        <v>37</v>
      </c>
      <c r="R49" s="50">
        <f t="shared" si="17"/>
        <v>12</v>
      </c>
      <c r="S49" s="51">
        <f t="shared" si="18"/>
        <v>703</v>
      </c>
    </row>
    <row r="50" spans="1:19" ht="15">
      <c r="A50" s="46" t="s">
        <v>121</v>
      </c>
      <c r="B50" s="50">
        <v>314</v>
      </c>
      <c r="C50" s="50">
        <v>68</v>
      </c>
      <c r="D50" s="50">
        <v>513</v>
      </c>
      <c r="E50" s="50">
        <v>65</v>
      </c>
      <c r="F50" s="50">
        <v>46</v>
      </c>
      <c r="G50" s="52">
        <f t="shared" si="11"/>
        <v>1006</v>
      </c>
      <c r="H50" s="53">
        <v>362</v>
      </c>
      <c r="I50" s="50">
        <v>38</v>
      </c>
      <c r="J50" s="50">
        <v>455</v>
      </c>
      <c r="K50" s="50">
        <v>36</v>
      </c>
      <c r="L50" s="50">
        <v>16</v>
      </c>
      <c r="M50" s="52">
        <f t="shared" si="12"/>
        <v>907</v>
      </c>
      <c r="N50" s="50">
        <f t="shared" si="13"/>
        <v>676</v>
      </c>
      <c r="O50" s="50">
        <f t="shared" si="14"/>
        <v>106</v>
      </c>
      <c r="P50" s="50">
        <f t="shared" si="15"/>
        <v>968</v>
      </c>
      <c r="Q50" s="50">
        <f t="shared" si="16"/>
        <v>101</v>
      </c>
      <c r="R50" s="50">
        <f t="shared" si="17"/>
        <v>62</v>
      </c>
      <c r="S50" s="51">
        <f t="shared" si="18"/>
        <v>1913</v>
      </c>
    </row>
    <row r="51" spans="1:19" ht="15">
      <c r="A51" s="46" t="s">
        <v>87</v>
      </c>
      <c r="B51" s="50">
        <v>197</v>
      </c>
      <c r="C51" s="50">
        <v>19</v>
      </c>
      <c r="D51" s="50">
        <v>148</v>
      </c>
      <c r="E51" s="50">
        <v>22</v>
      </c>
      <c r="F51" s="50">
        <v>5</v>
      </c>
      <c r="G51" s="52">
        <f t="shared" si="11"/>
        <v>391</v>
      </c>
      <c r="H51" s="53">
        <v>211</v>
      </c>
      <c r="I51" s="50">
        <v>5</v>
      </c>
      <c r="J51" s="50">
        <v>148</v>
      </c>
      <c r="K51" s="50">
        <v>15</v>
      </c>
      <c r="L51" s="50">
        <v>1</v>
      </c>
      <c r="M51" s="52">
        <f t="shared" si="12"/>
        <v>380</v>
      </c>
      <c r="N51" s="50">
        <f t="shared" si="13"/>
        <v>408</v>
      </c>
      <c r="O51" s="50">
        <f t="shared" si="14"/>
        <v>24</v>
      </c>
      <c r="P51" s="50">
        <f t="shared" si="15"/>
        <v>296</v>
      </c>
      <c r="Q51" s="50">
        <f t="shared" si="16"/>
        <v>37</v>
      </c>
      <c r="R51" s="50">
        <f t="shared" si="17"/>
        <v>6</v>
      </c>
      <c r="S51" s="51">
        <f t="shared" si="18"/>
        <v>771</v>
      </c>
    </row>
    <row r="52" spans="1:19" ht="15.75">
      <c r="A52" s="39" t="s">
        <v>90</v>
      </c>
      <c r="B52" s="28">
        <f aca="true" t="shared" si="20" ref="B52:L52">SUM(B42:B51)</f>
        <v>2755</v>
      </c>
      <c r="C52" s="28">
        <f t="shared" si="20"/>
        <v>445</v>
      </c>
      <c r="D52" s="28">
        <f t="shared" si="20"/>
        <v>4052</v>
      </c>
      <c r="E52" s="28">
        <f t="shared" si="20"/>
        <v>487</v>
      </c>
      <c r="F52" s="28">
        <f t="shared" si="20"/>
        <v>275</v>
      </c>
      <c r="G52" s="29">
        <f t="shared" si="20"/>
        <v>8014</v>
      </c>
      <c r="H52" s="27">
        <f t="shared" si="20"/>
        <v>2892</v>
      </c>
      <c r="I52" s="28">
        <f t="shared" si="20"/>
        <v>252</v>
      </c>
      <c r="J52" s="28">
        <f t="shared" si="20"/>
        <v>3925</v>
      </c>
      <c r="K52" s="28">
        <f t="shared" si="20"/>
        <v>260</v>
      </c>
      <c r="L52" s="28">
        <f t="shared" si="20"/>
        <v>88</v>
      </c>
      <c r="M52" s="29">
        <f>SUM(H52:L52)</f>
        <v>7417</v>
      </c>
      <c r="N52" s="28">
        <f t="shared" si="13"/>
        <v>5647</v>
      </c>
      <c r="O52" s="28">
        <f t="shared" si="14"/>
        <v>697</v>
      </c>
      <c r="P52" s="28">
        <f t="shared" si="15"/>
        <v>7977</v>
      </c>
      <c r="Q52" s="28">
        <f t="shared" si="16"/>
        <v>747</v>
      </c>
      <c r="R52" s="28">
        <f t="shared" si="17"/>
        <v>363</v>
      </c>
      <c r="S52" s="28">
        <f t="shared" si="18"/>
        <v>15431</v>
      </c>
    </row>
    <row r="53" spans="1:19" ht="15.75">
      <c r="A53" s="55"/>
      <c r="B53" s="41"/>
      <c r="C53" s="41"/>
      <c r="D53" s="41"/>
      <c r="E53" s="41"/>
      <c r="F53" s="41"/>
      <c r="G53" s="56"/>
      <c r="H53" s="57"/>
      <c r="I53" s="41"/>
      <c r="J53" s="41"/>
      <c r="K53" s="41"/>
      <c r="L53" s="41"/>
      <c r="M53" s="56"/>
      <c r="N53" s="41"/>
      <c r="O53" s="41"/>
      <c r="P53" s="41"/>
      <c r="Q53" s="41"/>
      <c r="R53" s="41"/>
      <c r="S53" s="41"/>
    </row>
    <row r="54" spans="1:19" ht="15">
      <c r="A54" s="46" t="s">
        <v>95</v>
      </c>
      <c r="B54" s="50">
        <v>32</v>
      </c>
      <c r="C54" s="50">
        <v>170</v>
      </c>
      <c r="D54" s="50">
        <v>282</v>
      </c>
      <c r="E54" s="50">
        <v>23</v>
      </c>
      <c r="F54" s="50">
        <v>22</v>
      </c>
      <c r="G54" s="52">
        <f aca="true" t="shared" si="21" ref="G54:G65">SUM(B54:F54)</f>
        <v>529</v>
      </c>
      <c r="H54" s="53">
        <v>35</v>
      </c>
      <c r="I54" s="50">
        <v>216</v>
      </c>
      <c r="J54" s="50">
        <v>296</v>
      </c>
      <c r="K54" s="50">
        <v>16</v>
      </c>
      <c r="L54" s="50">
        <v>17</v>
      </c>
      <c r="M54" s="52">
        <f aca="true" t="shared" si="22" ref="M54:M66">SUM(H54:L54)</f>
        <v>580</v>
      </c>
      <c r="N54" s="50">
        <f aca="true" t="shared" si="23" ref="N54:N66">H54+B54</f>
        <v>67</v>
      </c>
      <c r="O54" s="50">
        <f aca="true" t="shared" si="24" ref="O54:O66">I54+C54</f>
        <v>386</v>
      </c>
      <c r="P54" s="50">
        <f aca="true" t="shared" si="25" ref="P54:P66">J54+D54</f>
        <v>578</v>
      </c>
      <c r="Q54" s="50">
        <f aca="true" t="shared" si="26" ref="Q54:Q66">K54+E54</f>
        <v>39</v>
      </c>
      <c r="R54" s="50">
        <f aca="true" t="shared" si="27" ref="R54:R66">L54+F54</f>
        <v>39</v>
      </c>
      <c r="S54" s="51">
        <f aca="true" t="shared" si="28" ref="S54:S66">M54+G54</f>
        <v>1109</v>
      </c>
    </row>
    <row r="55" spans="1:19" ht="15">
      <c r="A55" s="46" t="s">
        <v>93</v>
      </c>
      <c r="B55" s="50">
        <v>11</v>
      </c>
      <c r="C55" s="50">
        <v>81</v>
      </c>
      <c r="D55" s="50">
        <v>108</v>
      </c>
      <c r="E55" s="50">
        <v>7</v>
      </c>
      <c r="F55" s="50">
        <v>6</v>
      </c>
      <c r="G55" s="52">
        <f t="shared" si="21"/>
        <v>213</v>
      </c>
      <c r="H55" s="53">
        <v>20</v>
      </c>
      <c r="I55" s="50">
        <v>76</v>
      </c>
      <c r="J55" s="50">
        <v>114</v>
      </c>
      <c r="K55" s="50">
        <v>6</v>
      </c>
      <c r="L55" s="50"/>
      <c r="M55" s="52">
        <f t="shared" si="22"/>
        <v>216</v>
      </c>
      <c r="N55" s="50">
        <f t="shared" si="23"/>
        <v>31</v>
      </c>
      <c r="O55" s="50">
        <f t="shared" si="24"/>
        <v>157</v>
      </c>
      <c r="P55" s="50">
        <f t="shared" si="25"/>
        <v>222</v>
      </c>
      <c r="Q55" s="50">
        <f t="shared" si="26"/>
        <v>13</v>
      </c>
      <c r="R55" s="50">
        <f t="shared" si="27"/>
        <v>6</v>
      </c>
      <c r="S55" s="51">
        <f t="shared" si="28"/>
        <v>429</v>
      </c>
    </row>
    <row r="56" spans="1:19" ht="15">
      <c r="A56" s="46" t="s">
        <v>98</v>
      </c>
      <c r="B56" s="50">
        <v>31</v>
      </c>
      <c r="C56" s="50">
        <v>337</v>
      </c>
      <c r="D56" s="50">
        <v>345</v>
      </c>
      <c r="E56" s="50">
        <v>20</v>
      </c>
      <c r="F56" s="50">
        <v>23</v>
      </c>
      <c r="G56" s="52">
        <f t="shared" si="21"/>
        <v>756</v>
      </c>
      <c r="H56" s="53">
        <v>41</v>
      </c>
      <c r="I56" s="50">
        <v>298</v>
      </c>
      <c r="J56" s="50">
        <v>247</v>
      </c>
      <c r="K56" s="50">
        <v>10</v>
      </c>
      <c r="L56" s="50">
        <v>15</v>
      </c>
      <c r="M56" s="52">
        <f t="shared" si="22"/>
        <v>611</v>
      </c>
      <c r="N56" s="50">
        <f t="shared" si="23"/>
        <v>72</v>
      </c>
      <c r="O56" s="50">
        <f t="shared" si="24"/>
        <v>635</v>
      </c>
      <c r="P56" s="50">
        <f t="shared" si="25"/>
        <v>592</v>
      </c>
      <c r="Q56" s="50">
        <f t="shared" si="26"/>
        <v>30</v>
      </c>
      <c r="R56" s="50">
        <f t="shared" si="27"/>
        <v>38</v>
      </c>
      <c r="S56" s="51">
        <f t="shared" si="28"/>
        <v>1367</v>
      </c>
    </row>
    <row r="57" spans="1:19" ht="15">
      <c r="A57" s="46" t="s">
        <v>102</v>
      </c>
      <c r="B57" s="50">
        <v>5</v>
      </c>
      <c r="C57" s="50">
        <v>57</v>
      </c>
      <c r="D57" s="50">
        <v>13</v>
      </c>
      <c r="E57" s="50">
        <v>2</v>
      </c>
      <c r="F57" s="50">
        <v>4</v>
      </c>
      <c r="G57" s="52">
        <f t="shared" si="21"/>
        <v>81</v>
      </c>
      <c r="H57" s="53">
        <v>1</v>
      </c>
      <c r="I57" s="50">
        <v>42</v>
      </c>
      <c r="J57" s="50">
        <v>17</v>
      </c>
      <c r="K57" s="50"/>
      <c r="L57" s="50">
        <v>1</v>
      </c>
      <c r="M57" s="52">
        <f t="shared" si="22"/>
        <v>61</v>
      </c>
      <c r="N57" s="50">
        <f t="shared" si="23"/>
        <v>6</v>
      </c>
      <c r="O57" s="50">
        <f t="shared" si="24"/>
        <v>99</v>
      </c>
      <c r="P57" s="50">
        <f t="shared" si="25"/>
        <v>30</v>
      </c>
      <c r="Q57" s="50">
        <f t="shared" si="26"/>
        <v>2</v>
      </c>
      <c r="R57" s="50">
        <f t="shared" si="27"/>
        <v>5</v>
      </c>
      <c r="S57" s="51">
        <f t="shared" si="28"/>
        <v>142</v>
      </c>
    </row>
    <row r="58" spans="1:19" ht="15">
      <c r="A58" s="46" t="s">
        <v>100</v>
      </c>
      <c r="B58" s="50">
        <v>25</v>
      </c>
      <c r="C58" s="50">
        <v>276</v>
      </c>
      <c r="D58" s="50">
        <v>260</v>
      </c>
      <c r="E58" s="50">
        <v>18</v>
      </c>
      <c r="F58" s="50">
        <v>23</v>
      </c>
      <c r="G58" s="52">
        <f t="shared" si="21"/>
        <v>602</v>
      </c>
      <c r="H58" s="53">
        <v>31</v>
      </c>
      <c r="I58" s="50">
        <v>226</v>
      </c>
      <c r="J58" s="50">
        <v>226</v>
      </c>
      <c r="K58" s="50">
        <v>4</v>
      </c>
      <c r="L58" s="50">
        <v>4</v>
      </c>
      <c r="M58" s="52">
        <f t="shared" si="22"/>
        <v>491</v>
      </c>
      <c r="N58" s="50">
        <f t="shared" si="23"/>
        <v>56</v>
      </c>
      <c r="O58" s="50">
        <f t="shared" si="24"/>
        <v>502</v>
      </c>
      <c r="P58" s="50">
        <f t="shared" si="25"/>
        <v>486</v>
      </c>
      <c r="Q58" s="50">
        <f t="shared" si="26"/>
        <v>22</v>
      </c>
      <c r="R58" s="50">
        <f t="shared" si="27"/>
        <v>27</v>
      </c>
      <c r="S58" s="51">
        <f t="shared" si="28"/>
        <v>1093</v>
      </c>
    </row>
    <row r="59" spans="1:19" ht="15">
      <c r="A59" s="46" t="s">
        <v>101</v>
      </c>
      <c r="B59" s="50">
        <v>24</v>
      </c>
      <c r="C59" s="50">
        <v>436</v>
      </c>
      <c r="D59" s="50">
        <v>133</v>
      </c>
      <c r="E59" s="50">
        <v>9</v>
      </c>
      <c r="F59" s="50">
        <v>12</v>
      </c>
      <c r="G59" s="52">
        <f t="shared" si="21"/>
        <v>614</v>
      </c>
      <c r="H59" s="53">
        <v>26</v>
      </c>
      <c r="I59" s="50">
        <v>153</v>
      </c>
      <c r="J59" s="50">
        <v>112</v>
      </c>
      <c r="K59" s="50">
        <v>9</v>
      </c>
      <c r="L59" s="50">
        <v>2</v>
      </c>
      <c r="M59" s="52">
        <f t="shared" si="22"/>
        <v>302</v>
      </c>
      <c r="N59" s="50">
        <f t="shared" si="23"/>
        <v>50</v>
      </c>
      <c r="O59" s="50">
        <f t="shared" si="24"/>
        <v>589</v>
      </c>
      <c r="P59" s="50">
        <f t="shared" si="25"/>
        <v>245</v>
      </c>
      <c r="Q59" s="50">
        <f t="shared" si="26"/>
        <v>18</v>
      </c>
      <c r="R59" s="50">
        <f t="shared" si="27"/>
        <v>14</v>
      </c>
      <c r="S59" s="51">
        <f t="shared" si="28"/>
        <v>916</v>
      </c>
    </row>
    <row r="60" spans="1:19" ht="15">
      <c r="A60" s="46" t="s">
        <v>92</v>
      </c>
      <c r="B60" s="50">
        <v>15</v>
      </c>
      <c r="C60" s="50">
        <v>64</v>
      </c>
      <c r="D60" s="50">
        <v>130</v>
      </c>
      <c r="E60" s="50">
        <v>15</v>
      </c>
      <c r="F60" s="50">
        <v>6</v>
      </c>
      <c r="G60" s="52">
        <f t="shared" si="21"/>
        <v>230</v>
      </c>
      <c r="H60" s="53">
        <v>26</v>
      </c>
      <c r="I60" s="50">
        <v>58</v>
      </c>
      <c r="J60" s="50">
        <v>122</v>
      </c>
      <c r="K60" s="50">
        <v>5</v>
      </c>
      <c r="L60" s="50"/>
      <c r="M60" s="52">
        <f t="shared" si="22"/>
        <v>211</v>
      </c>
      <c r="N60" s="50">
        <f t="shared" si="23"/>
        <v>41</v>
      </c>
      <c r="O60" s="50">
        <f t="shared" si="24"/>
        <v>122</v>
      </c>
      <c r="P60" s="50">
        <f t="shared" si="25"/>
        <v>252</v>
      </c>
      <c r="Q60" s="50">
        <f t="shared" si="26"/>
        <v>20</v>
      </c>
      <c r="R60" s="50">
        <f t="shared" si="27"/>
        <v>6</v>
      </c>
      <c r="S60" s="51">
        <f t="shared" si="28"/>
        <v>441</v>
      </c>
    </row>
    <row r="61" spans="1:19" ht="15">
      <c r="A61" s="46" t="s">
        <v>94</v>
      </c>
      <c r="B61" s="50">
        <v>68</v>
      </c>
      <c r="C61" s="50">
        <v>455</v>
      </c>
      <c r="D61" s="50">
        <v>670</v>
      </c>
      <c r="E61" s="50">
        <v>46</v>
      </c>
      <c r="F61" s="50">
        <v>23</v>
      </c>
      <c r="G61" s="52">
        <f t="shared" si="21"/>
        <v>1262</v>
      </c>
      <c r="H61" s="53">
        <v>121</v>
      </c>
      <c r="I61" s="50">
        <v>324</v>
      </c>
      <c r="J61" s="50">
        <v>638</v>
      </c>
      <c r="K61" s="50">
        <v>19</v>
      </c>
      <c r="L61" s="50">
        <v>13</v>
      </c>
      <c r="M61" s="52">
        <f t="shared" si="22"/>
        <v>1115</v>
      </c>
      <c r="N61" s="50">
        <f t="shared" si="23"/>
        <v>189</v>
      </c>
      <c r="O61" s="50">
        <f t="shared" si="24"/>
        <v>779</v>
      </c>
      <c r="P61" s="50">
        <f t="shared" si="25"/>
        <v>1308</v>
      </c>
      <c r="Q61" s="50">
        <f t="shared" si="26"/>
        <v>65</v>
      </c>
      <c r="R61" s="50">
        <f t="shared" si="27"/>
        <v>36</v>
      </c>
      <c r="S61" s="51">
        <f t="shared" si="28"/>
        <v>2377</v>
      </c>
    </row>
    <row r="62" spans="1:19" ht="15">
      <c r="A62" s="46" t="s">
        <v>97</v>
      </c>
      <c r="B62" s="50">
        <v>12</v>
      </c>
      <c r="C62" s="50">
        <v>123</v>
      </c>
      <c r="D62" s="50">
        <v>115</v>
      </c>
      <c r="E62" s="50">
        <v>4</v>
      </c>
      <c r="F62" s="50">
        <v>12</v>
      </c>
      <c r="G62" s="52">
        <f t="shared" si="21"/>
        <v>266</v>
      </c>
      <c r="H62" s="53">
        <v>13</v>
      </c>
      <c r="I62" s="50">
        <v>130</v>
      </c>
      <c r="J62" s="50">
        <v>59</v>
      </c>
      <c r="K62" s="50">
        <v>5</v>
      </c>
      <c r="L62" s="50">
        <v>18</v>
      </c>
      <c r="M62" s="52">
        <f t="shared" si="22"/>
        <v>225</v>
      </c>
      <c r="N62" s="50">
        <f t="shared" si="23"/>
        <v>25</v>
      </c>
      <c r="O62" s="50">
        <f t="shared" si="24"/>
        <v>253</v>
      </c>
      <c r="P62" s="50">
        <f t="shared" si="25"/>
        <v>174</v>
      </c>
      <c r="Q62" s="50">
        <f t="shared" si="26"/>
        <v>9</v>
      </c>
      <c r="R62" s="50">
        <f t="shared" si="27"/>
        <v>30</v>
      </c>
      <c r="S62" s="51">
        <f t="shared" si="28"/>
        <v>491</v>
      </c>
    </row>
    <row r="63" spans="1:19" ht="15">
      <c r="A63" s="46" t="s">
        <v>96</v>
      </c>
      <c r="B63" s="50">
        <v>20</v>
      </c>
      <c r="C63" s="50">
        <v>131</v>
      </c>
      <c r="D63" s="50">
        <v>254</v>
      </c>
      <c r="E63" s="50">
        <v>15</v>
      </c>
      <c r="F63" s="50">
        <v>6</v>
      </c>
      <c r="G63" s="52">
        <f t="shared" si="21"/>
        <v>426</v>
      </c>
      <c r="H63" s="53">
        <v>34</v>
      </c>
      <c r="I63" s="50">
        <v>144</v>
      </c>
      <c r="J63" s="50">
        <v>218</v>
      </c>
      <c r="K63" s="50">
        <v>3</v>
      </c>
      <c r="L63" s="50">
        <v>8</v>
      </c>
      <c r="M63" s="52">
        <f t="shared" si="22"/>
        <v>407</v>
      </c>
      <c r="N63" s="50">
        <f t="shared" si="23"/>
        <v>54</v>
      </c>
      <c r="O63" s="50">
        <f t="shared" si="24"/>
        <v>275</v>
      </c>
      <c r="P63" s="50">
        <f t="shared" si="25"/>
        <v>472</v>
      </c>
      <c r="Q63" s="50">
        <f t="shared" si="26"/>
        <v>18</v>
      </c>
      <c r="R63" s="50">
        <f t="shared" si="27"/>
        <v>14</v>
      </c>
      <c r="S63" s="51">
        <f t="shared" si="28"/>
        <v>833</v>
      </c>
    </row>
    <row r="64" spans="1:19" ht="15">
      <c r="A64" s="46" t="s">
        <v>99</v>
      </c>
      <c r="B64" s="50">
        <v>23</v>
      </c>
      <c r="C64" s="50">
        <v>226</v>
      </c>
      <c r="D64" s="50">
        <v>242</v>
      </c>
      <c r="E64" s="50">
        <v>15</v>
      </c>
      <c r="F64" s="50">
        <v>20</v>
      </c>
      <c r="G64" s="52">
        <f t="shared" si="21"/>
        <v>526</v>
      </c>
      <c r="H64" s="53">
        <v>30</v>
      </c>
      <c r="I64" s="50">
        <v>189</v>
      </c>
      <c r="J64" s="50">
        <v>206</v>
      </c>
      <c r="K64" s="50">
        <v>2</v>
      </c>
      <c r="L64" s="50">
        <v>17</v>
      </c>
      <c r="M64" s="52">
        <f t="shared" si="22"/>
        <v>444</v>
      </c>
      <c r="N64" s="50">
        <f t="shared" si="23"/>
        <v>53</v>
      </c>
      <c r="O64" s="50">
        <f t="shared" si="24"/>
        <v>415</v>
      </c>
      <c r="P64" s="50">
        <f t="shared" si="25"/>
        <v>448</v>
      </c>
      <c r="Q64" s="50">
        <f t="shared" si="26"/>
        <v>17</v>
      </c>
      <c r="R64" s="50">
        <f t="shared" si="27"/>
        <v>37</v>
      </c>
      <c r="S64" s="51">
        <f t="shared" si="28"/>
        <v>970</v>
      </c>
    </row>
    <row r="65" spans="1:19" ht="15">
      <c r="A65" s="46" t="s">
        <v>91</v>
      </c>
      <c r="B65" s="50">
        <v>67</v>
      </c>
      <c r="C65" s="50">
        <v>213</v>
      </c>
      <c r="D65" s="50">
        <v>438</v>
      </c>
      <c r="E65" s="50">
        <v>41</v>
      </c>
      <c r="F65" s="50">
        <v>17</v>
      </c>
      <c r="G65" s="52">
        <f t="shared" si="21"/>
        <v>776</v>
      </c>
      <c r="H65" s="53">
        <v>82</v>
      </c>
      <c r="I65" s="50">
        <v>167</v>
      </c>
      <c r="J65" s="50">
        <v>423</v>
      </c>
      <c r="K65" s="50">
        <v>17</v>
      </c>
      <c r="L65" s="50">
        <v>15</v>
      </c>
      <c r="M65" s="52">
        <f t="shared" si="22"/>
        <v>704</v>
      </c>
      <c r="N65" s="50">
        <f t="shared" si="23"/>
        <v>149</v>
      </c>
      <c r="O65" s="50">
        <f t="shared" si="24"/>
        <v>380</v>
      </c>
      <c r="P65" s="50">
        <f t="shared" si="25"/>
        <v>861</v>
      </c>
      <c r="Q65" s="50">
        <f t="shared" si="26"/>
        <v>58</v>
      </c>
      <c r="R65" s="50">
        <f t="shared" si="27"/>
        <v>32</v>
      </c>
      <c r="S65" s="51">
        <f t="shared" si="28"/>
        <v>1480</v>
      </c>
    </row>
    <row r="66" spans="1:19" ht="15.75">
      <c r="A66" s="39" t="s">
        <v>103</v>
      </c>
      <c r="B66" s="28">
        <f aca="true" t="shared" si="29" ref="B66:L66">SUM(B54:B65)</f>
        <v>333</v>
      </c>
      <c r="C66" s="28">
        <f t="shared" si="29"/>
        <v>2569</v>
      </c>
      <c r="D66" s="28">
        <f t="shared" si="29"/>
        <v>2990</v>
      </c>
      <c r="E66" s="28">
        <f t="shared" si="29"/>
        <v>215</v>
      </c>
      <c r="F66" s="28">
        <f t="shared" si="29"/>
        <v>174</v>
      </c>
      <c r="G66" s="29">
        <f t="shared" si="29"/>
        <v>6281</v>
      </c>
      <c r="H66" s="27">
        <f t="shared" si="29"/>
        <v>460</v>
      </c>
      <c r="I66" s="28">
        <f t="shared" si="29"/>
        <v>2023</v>
      </c>
      <c r="J66" s="28">
        <f t="shared" si="29"/>
        <v>2678</v>
      </c>
      <c r="K66" s="28">
        <f t="shared" si="29"/>
        <v>96</v>
      </c>
      <c r="L66" s="28">
        <f t="shared" si="29"/>
        <v>110</v>
      </c>
      <c r="M66" s="29">
        <f t="shared" si="22"/>
        <v>5367</v>
      </c>
      <c r="N66" s="28">
        <f t="shared" si="23"/>
        <v>793</v>
      </c>
      <c r="O66" s="28">
        <f t="shared" si="24"/>
        <v>4592</v>
      </c>
      <c r="P66" s="28">
        <f t="shared" si="25"/>
        <v>5668</v>
      </c>
      <c r="Q66" s="28">
        <f t="shared" si="26"/>
        <v>311</v>
      </c>
      <c r="R66" s="28">
        <f t="shared" si="27"/>
        <v>284</v>
      </c>
      <c r="S66" s="28">
        <f t="shared" si="28"/>
        <v>11648</v>
      </c>
    </row>
    <row r="67" spans="1:19" ht="15.75">
      <c r="A67" s="55"/>
      <c r="B67" s="41"/>
      <c r="C67" s="41"/>
      <c r="D67" s="41"/>
      <c r="E67" s="41"/>
      <c r="F67" s="41"/>
      <c r="G67" s="56"/>
      <c r="H67" s="57"/>
      <c r="I67" s="41"/>
      <c r="J67" s="41"/>
      <c r="K67" s="41"/>
      <c r="L67" s="41"/>
      <c r="M67" s="56"/>
      <c r="N67" s="41"/>
      <c r="O67" s="41"/>
      <c r="P67" s="41"/>
      <c r="Q67" s="41"/>
      <c r="R67" s="41"/>
      <c r="S67" s="41"/>
    </row>
    <row r="68" spans="1:19" ht="15">
      <c r="A68" s="46" t="s">
        <v>107</v>
      </c>
      <c r="B68">
        <v>125</v>
      </c>
      <c r="C68">
        <v>85</v>
      </c>
      <c r="D68">
        <v>908</v>
      </c>
      <c r="E68">
        <v>646</v>
      </c>
      <c r="F68" s="50">
        <v>40</v>
      </c>
      <c r="G68" s="52">
        <f aca="true" t="shared" si="30" ref="G68:G75">SUM(B68:F68)</f>
        <v>1804</v>
      </c>
      <c r="H68" s="53">
        <v>209</v>
      </c>
      <c r="I68" s="50">
        <v>33</v>
      </c>
      <c r="J68" s="50">
        <v>868</v>
      </c>
      <c r="K68" s="50">
        <v>470</v>
      </c>
      <c r="L68" s="50">
        <v>14</v>
      </c>
      <c r="M68" s="52">
        <f aca="true" t="shared" si="31" ref="M68:M76">SUM(H68:L68)</f>
        <v>1594</v>
      </c>
      <c r="N68" s="50">
        <f aca="true" t="shared" si="32" ref="N68:N76">H68+B68</f>
        <v>334</v>
      </c>
      <c r="O68" s="50">
        <f aca="true" t="shared" si="33" ref="O68:O76">I68+C68</f>
        <v>118</v>
      </c>
      <c r="P68" s="50">
        <f aca="true" t="shared" si="34" ref="P68:P76">J68+D68</f>
        <v>1776</v>
      </c>
      <c r="Q68" s="50">
        <f aca="true" t="shared" si="35" ref="Q68:Q76">K68+E68</f>
        <v>1116</v>
      </c>
      <c r="R68" s="50">
        <f aca="true" t="shared" si="36" ref="R68:R76">L68+F68</f>
        <v>54</v>
      </c>
      <c r="S68" s="51">
        <f aca="true" t="shared" si="37" ref="S68:S76">M68+G68</f>
        <v>3398</v>
      </c>
    </row>
    <row r="69" spans="1:19" ht="15">
      <c r="A69" s="46" t="s">
        <v>106</v>
      </c>
      <c r="B69">
        <v>52</v>
      </c>
      <c r="C69">
        <v>25</v>
      </c>
      <c r="D69">
        <v>265</v>
      </c>
      <c r="E69">
        <v>329</v>
      </c>
      <c r="F69" s="50">
        <v>16</v>
      </c>
      <c r="G69" s="52">
        <f t="shared" si="30"/>
        <v>687</v>
      </c>
      <c r="H69" s="53">
        <v>71</v>
      </c>
      <c r="I69" s="50">
        <v>11</v>
      </c>
      <c r="J69" s="50">
        <v>259</v>
      </c>
      <c r="K69" s="50">
        <v>275</v>
      </c>
      <c r="L69" s="50">
        <v>6</v>
      </c>
      <c r="M69" s="52">
        <f t="shared" si="31"/>
        <v>622</v>
      </c>
      <c r="N69" s="50">
        <f t="shared" si="32"/>
        <v>123</v>
      </c>
      <c r="O69" s="50">
        <f t="shared" si="33"/>
        <v>36</v>
      </c>
      <c r="P69" s="50">
        <f t="shared" si="34"/>
        <v>524</v>
      </c>
      <c r="Q69" s="50">
        <f t="shared" si="35"/>
        <v>604</v>
      </c>
      <c r="R69" s="50">
        <f t="shared" si="36"/>
        <v>22</v>
      </c>
      <c r="S69" s="51">
        <f t="shared" si="37"/>
        <v>1309</v>
      </c>
    </row>
    <row r="70" spans="1:19" ht="15">
      <c r="A70" s="46" t="s">
        <v>109</v>
      </c>
      <c r="B70">
        <v>2</v>
      </c>
      <c r="C70">
        <v>6</v>
      </c>
      <c r="D70">
        <v>19</v>
      </c>
      <c r="E70">
        <v>81</v>
      </c>
      <c r="F70" s="50">
        <v>4</v>
      </c>
      <c r="G70" s="52">
        <f t="shared" si="30"/>
        <v>112</v>
      </c>
      <c r="H70" s="53">
        <v>5</v>
      </c>
      <c r="I70" s="50">
        <v>2</v>
      </c>
      <c r="J70" s="50">
        <v>15</v>
      </c>
      <c r="K70" s="50">
        <v>71</v>
      </c>
      <c r="L70" s="50">
        <v>1</v>
      </c>
      <c r="M70" s="52">
        <f t="shared" si="31"/>
        <v>94</v>
      </c>
      <c r="N70" s="50">
        <f t="shared" si="32"/>
        <v>7</v>
      </c>
      <c r="O70" s="50">
        <f t="shared" si="33"/>
        <v>8</v>
      </c>
      <c r="P70" s="50">
        <f t="shared" si="34"/>
        <v>34</v>
      </c>
      <c r="Q70" s="50">
        <f t="shared" si="35"/>
        <v>152</v>
      </c>
      <c r="R70" s="50">
        <f t="shared" si="36"/>
        <v>5</v>
      </c>
      <c r="S70" s="51">
        <f t="shared" si="37"/>
        <v>206</v>
      </c>
    </row>
    <row r="71" spans="1:19" ht="15">
      <c r="A71" s="46" t="s">
        <v>108</v>
      </c>
      <c r="B71">
        <v>58</v>
      </c>
      <c r="C71">
        <v>47</v>
      </c>
      <c r="D71">
        <v>464</v>
      </c>
      <c r="E71">
        <v>331</v>
      </c>
      <c r="F71" s="50">
        <v>22</v>
      </c>
      <c r="G71" s="52">
        <f t="shared" si="30"/>
        <v>922</v>
      </c>
      <c r="H71" s="53">
        <v>109</v>
      </c>
      <c r="I71" s="50">
        <v>20</v>
      </c>
      <c r="J71" s="50">
        <v>360</v>
      </c>
      <c r="K71" s="50">
        <v>278</v>
      </c>
      <c r="L71" s="50">
        <v>4</v>
      </c>
      <c r="M71" s="52">
        <f t="shared" si="31"/>
        <v>771</v>
      </c>
      <c r="N71" s="50">
        <f t="shared" si="32"/>
        <v>167</v>
      </c>
      <c r="O71" s="50">
        <f t="shared" si="33"/>
        <v>67</v>
      </c>
      <c r="P71" s="50">
        <f t="shared" si="34"/>
        <v>824</v>
      </c>
      <c r="Q71" s="50">
        <f t="shared" si="35"/>
        <v>609</v>
      </c>
      <c r="R71" s="50">
        <f t="shared" si="36"/>
        <v>26</v>
      </c>
      <c r="S71" s="51">
        <f t="shared" si="37"/>
        <v>1693</v>
      </c>
    </row>
    <row r="72" spans="1:19" ht="15">
      <c r="A72" s="46" t="s">
        <v>104</v>
      </c>
      <c r="B72">
        <v>35</v>
      </c>
      <c r="C72">
        <v>36</v>
      </c>
      <c r="D72">
        <v>220</v>
      </c>
      <c r="E72">
        <v>284</v>
      </c>
      <c r="F72" s="50">
        <v>11</v>
      </c>
      <c r="G72" s="52">
        <f t="shared" si="30"/>
        <v>586</v>
      </c>
      <c r="H72" s="53">
        <v>37</v>
      </c>
      <c r="I72" s="50">
        <v>8</v>
      </c>
      <c r="J72" s="50">
        <v>181</v>
      </c>
      <c r="K72" s="50">
        <v>271</v>
      </c>
      <c r="L72" s="50">
        <v>4</v>
      </c>
      <c r="M72" s="52">
        <f t="shared" si="31"/>
        <v>501</v>
      </c>
      <c r="N72" s="50">
        <f t="shared" si="32"/>
        <v>72</v>
      </c>
      <c r="O72" s="50">
        <f t="shared" si="33"/>
        <v>44</v>
      </c>
      <c r="P72" s="50">
        <f t="shared" si="34"/>
        <v>401</v>
      </c>
      <c r="Q72" s="50">
        <f t="shared" si="35"/>
        <v>555</v>
      </c>
      <c r="R72" s="50">
        <f t="shared" si="36"/>
        <v>15</v>
      </c>
      <c r="S72" s="51">
        <f t="shared" si="37"/>
        <v>1087</v>
      </c>
    </row>
    <row r="73" spans="1:19" ht="15">
      <c r="A73" s="46" t="s">
        <v>105</v>
      </c>
      <c r="B73">
        <v>71</v>
      </c>
      <c r="C73">
        <v>59</v>
      </c>
      <c r="D73">
        <v>432</v>
      </c>
      <c r="E73">
        <v>254</v>
      </c>
      <c r="F73" s="50">
        <v>23</v>
      </c>
      <c r="G73" s="52">
        <f t="shared" si="30"/>
        <v>839</v>
      </c>
      <c r="H73" s="53">
        <v>88</v>
      </c>
      <c r="I73" s="50">
        <v>20</v>
      </c>
      <c r="J73" s="50">
        <v>363</v>
      </c>
      <c r="K73" s="50">
        <v>239</v>
      </c>
      <c r="L73" s="50">
        <v>9</v>
      </c>
      <c r="M73" s="52">
        <f t="shared" si="31"/>
        <v>719</v>
      </c>
      <c r="N73" s="50">
        <f t="shared" si="32"/>
        <v>159</v>
      </c>
      <c r="O73" s="50">
        <f t="shared" si="33"/>
        <v>79</v>
      </c>
      <c r="P73" s="50">
        <f t="shared" si="34"/>
        <v>795</v>
      </c>
      <c r="Q73" s="50">
        <f t="shared" si="35"/>
        <v>493</v>
      </c>
      <c r="R73" s="50">
        <f t="shared" si="36"/>
        <v>32</v>
      </c>
      <c r="S73" s="51">
        <f t="shared" si="37"/>
        <v>1558</v>
      </c>
    </row>
    <row r="74" spans="1:19" ht="15">
      <c r="A74" s="46" t="s">
        <v>110</v>
      </c>
      <c r="B74">
        <v>17</v>
      </c>
      <c r="C74">
        <v>15</v>
      </c>
      <c r="D74">
        <v>122</v>
      </c>
      <c r="E74">
        <v>209</v>
      </c>
      <c r="F74" s="50">
        <v>11</v>
      </c>
      <c r="G74" s="52">
        <f t="shared" si="30"/>
        <v>374</v>
      </c>
      <c r="H74" s="53">
        <v>27</v>
      </c>
      <c r="I74" s="50">
        <v>21</v>
      </c>
      <c r="J74" s="50">
        <v>103</v>
      </c>
      <c r="K74" s="50">
        <v>184</v>
      </c>
      <c r="L74" s="50">
        <v>6</v>
      </c>
      <c r="M74" s="52">
        <f t="shared" si="31"/>
        <v>341</v>
      </c>
      <c r="N74" s="50">
        <f t="shared" si="32"/>
        <v>44</v>
      </c>
      <c r="O74" s="50">
        <f t="shared" si="33"/>
        <v>36</v>
      </c>
      <c r="P74" s="50">
        <f t="shared" si="34"/>
        <v>225</v>
      </c>
      <c r="Q74" s="50">
        <f t="shared" si="35"/>
        <v>393</v>
      </c>
      <c r="R74" s="50">
        <f t="shared" si="36"/>
        <v>17</v>
      </c>
      <c r="S74" s="51">
        <f t="shared" si="37"/>
        <v>715</v>
      </c>
    </row>
    <row r="75" spans="1:19" ht="15">
      <c r="A75" s="46" t="s">
        <v>111</v>
      </c>
      <c r="B75">
        <v>13</v>
      </c>
      <c r="C75">
        <v>6</v>
      </c>
      <c r="D75">
        <v>129</v>
      </c>
      <c r="E75">
        <v>355</v>
      </c>
      <c r="F75" s="50">
        <v>13</v>
      </c>
      <c r="G75" s="52">
        <f t="shared" si="30"/>
        <v>516</v>
      </c>
      <c r="H75" s="53">
        <v>41</v>
      </c>
      <c r="I75" s="50">
        <v>9</v>
      </c>
      <c r="J75" s="50">
        <v>99</v>
      </c>
      <c r="K75" s="50">
        <v>252</v>
      </c>
      <c r="L75" s="50">
        <v>12</v>
      </c>
      <c r="M75" s="52">
        <f t="shared" si="31"/>
        <v>413</v>
      </c>
      <c r="N75" s="50">
        <f t="shared" si="32"/>
        <v>54</v>
      </c>
      <c r="O75" s="50">
        <f t="shared" si="33"/>
        <v>15</v>
      </c>
      <c r="P75" s="50">
        <f t="shared" si="34"/>
        <v>228</v>
      </c>
      <c r="Q75" s="50">
        <f t="shared" si="35"/>
        <v>607</v>
      </c>
      <c r="R75" s="50">
        <f t="shared" si="36"/>
        <v>25</v>
      </c>
      <c r="S75" s="51">
        <f t="shared" si="37"/>
        <v>929</v>
      </c>
    </row>
    <row r="76" spans="1:19" ht="15.75">
      <c r="A76" s="39" t="s">
        <v>112</v>
      </c>
      <c r="B76" s="28">
        <f aca="true" t="shared" si="38" ref="B76:L76">SUM(B68:B75)</f>
        <v>373</v>
      </c>
      <c r="C76" s="28">
        <f t="shared" si="38"/>
        <v>279</v>
      </c>
      <c r="D76" s="28">
        <f t="shared" si="38"/>
        <v>2559</v>
      </c>
      <c r="E76" s="28">
        <f t="shared" si="38"/>
        <v>2489</v>
      </c>
      <c r="F76" s="28">
        <f t="shared" si="38"/>
        <v>140</v>
      </c>
      <c r="G76" s="29">
        <f t="shared" si="38"/>
        <v>5840</v>
      </c>
      <c r="H76" s="27">
        <f t="shared" si="38"/>
        <v>587</v>
      </c>
      <c r="I76" s="28">
        <f t="shared" si="38"/>
        <v>124</v>
      </c>
      <c r="J76" s="28">
        <f t="shared" si="38"/>
        <v>2248</v>
      </c>
      <c r="K76" s="28">
        <f t="shared" si="38"/>
        <v>2040</v>
      </c>
      <c r="L76" s="28">
        <f t="shared" si="38"/>
        <v>56</v>
      </c>
      <c r="M76" s="29">
        <f t="shared" si="31"/>
        <v>5055</v>
      </c>
      <c r="N76" s="28">
        <f t="shared" si="32"/>
        <v>960</v>
      </c>
      <c r="O76" s="28">
        <f t="shared" si="33"/>
        <v>403</v>
      </c>
      <c r="P76" s="28">
        <f t="shared" si="34"/>
        <v>4807</v>
      </c>
      <c r="Q76" s="28">
        <f t="shared" si="35"/>
        <v>4529</v>
      </c>
      <c r="R76" s="28">
        <f t="shared" si="36"/>
        <v>196</v>
      </c>
      <c r="S76" s="28">
        <f t="shared" si="37"/>
        <v>10895</v>
      </c>
    </row>
    <row r="77" spans="1:19" ht="15.75">
      <c r="A77" s="55"/>
      <c r="B77" s="41"/>
      <c r="C77" s="41"/>
      <c r="D77" s="41"/>
      <c r="E77" s="41"/>
      <c r="F77" s="41"/>
      <c r="G77" s="56"/>
      <c r="H77" s="57"/>
      <c r="I77" s="41"/>
      <c r="J77" s="41"/>
      <c r="K77" s="41"/>
      <c r="L77" s="41"/>
      <c r="M77" s="56"/>
      <c r="N77" s="41"/>
      <c r="O77" s="41"/>
      <c r="P77" s="41"/>
      <c r="Q77" s="41"/>
      <c r="R77" s="41"/>
      <c r="S77" s="41"/>
    </row>
    <row r="78" spans="1:19" ht="15.75">
      <c r="A78" s="40" t="s">
        <v>113</v>
      </c>
      <c r="B78" s="19">
        <f aca="true" t="shared" si="39" ref="B78:S78">B40+B52+B66+B76</f>
        <v>4527</v>
      </c>
      <c r="C78" s="120">
        <f t="shared" si="39"/>
        <v>4094</v>
      </c>
      <c r="D78" s="120">
        <f t="shared" si="39"/>
        <v>28820</v>
      </c>
      <c r="E78" s="120">
        <f t="shared" si="39"/>
        <v>3871</v>
      </c>
      <c r="F78" s="120">
        <f t="shared" si="39"/>
        <v>1093</v>
      </c>
      <c r="G78" s="120">
        <f t="shared" si="39"/>
        <v>42405</v>
      </c>
      <c r="H78" s="23">
        <f t="shared" si="39"/>
        <v>5448</v>
      </c>
      <c r="I78" s="19">
        <f t="shared" si="39"/>
        <v>2848</v>
      </c>
      <c r="J78" s="19">
        <f t="shared" si="39"/>
        <v>27581</v>
      </c>
      <c r="K78" s="19">
        <f t="shared" si="39"/>
        <v>2781</v>
      </c>
      <c r="L78" s="19">
        <f t="shared" si="39"/>
        <v>533</v>
      </c>
      <c r="M78" s="20">
        <f t="shared" si="39"/>
        <v>39191</v>
      </c>
      <c r="N78" s="19">
        <f t="shared" si="39"/>
        <v>9975</v>
      </c>
      <c r="O78" s="19">
        <f t="shared" si="39"/>
        <v>6942</v>
      </c>
      <c r="P78" s="19">
        <f t="shared" si="39"/>
        <v>56401</v>
      </c>
      <c r="Q78" s="19">
        <f t="shared" si="39"/>
        <v>6652</v>
      </c>
      <c r="R78" s="19">
        <f t="shared" si="39"/>
        <v>1626</v>
      </c>
      <c r="S78" s="19">
        <f t="shared" si="39"/>
        <v>81596</v>
      </c>
    </row>
    <row r="80" ht="15">
      <c r="A80" s="58" t="s">
        <v>116</v>
      </c>
    </row>
    <row r="81" ht="15">
      <c r="A81" s="58"/>
    </row>
    <row r="82" spans="1:19" ht="17.25">
      <c r="A82" s="147" t="s">
        <v>120</v>
      </c>
      <c r="B82" s="135" t="s">
        <v>25</v>
      </c>
      <c r="C82" s="135"/>
      <c r="D82" s="135"/>
      <c r="E82" s="135"/>
      <c r="F82" s="135"/>
      <c r="G82" s="136"/>
      <c r="H82" s="137" t="s">
        <v>26</v>
      </c>
      <c r="I82" s="135"/>
      <c r="J82" s="135"/>
      <c r="K82" s="135"/>
      <c r="L82" s="135"/>
      <c r="M82" s="136"/>
      <c r="N82" s="135" t="s">
        <v>27</v>
      </c>
      <c r="O82" s="135"/>
      <c r="P82" s="135"/>
      <c r="Q82" s="135"/>
      <c r="R82" s="135"/>
      <c r="S82" s="135"/>
    </row>
    <row r="83" spans="1:19" ht="47.25">
      <c r="A83" s="147"/>
      <c r="B83" s="119" t="s">
        <v>32</v>
      </c>
      <c r="C83" s="119" t="s">
        <v>44</v>
      </c>
      <c r="D83" s="119" t="s">
        <v>43</v>
      </c>
      <c r="E83" s="119" t="s">
        <v>7</v>
      </c>
      <c r="F83" s="119" t="s">
        <v>45</v>
      </c>
      <c r="G83" s="122" t="s">
        <v>28</v>
      </c>
      <c r="H83" s="121" t="s">
        <v>32</v>
      </c>
      <c r="I83" s="119" t="s">
        <v>44</v>
      </c>
      <c r="J83" s="119" t="s">
        <v>43</v>
      </c>
      <c r="K83" s="119" t="s">
        <v>7</v>
      </c>
      <c r="L83" s="119" t="s">
        <v>45</v>
      </c>
      <c r="M83" s="122" t="s">
        <v>28</v>
      </c>
      <c r="N83" s="119" t="s">
        <v>32</v>
      </c>
      <c r="O83" s="119" t="s">
        <v>44</v>
      </c>
      <c r="P83" s="119" t="s">
        <v>43</v>
      </c>
      <c r="Q83" s="119" t="s">
        <v>7</v>
      </c>
      <c r="R83" s="119" t="s">
        <v>45</v>
      </c>
      <c r="S83" s="119" t="s">
        <v>28</v>
      </c>
    </row>
    <row r="84" spans="1:19" ht="15">
      <c r="A84" s="123" t="s">
        <v>46</v>
      </c>
      <c r="B84" s="124">
        <v>20</v>
      </c>
      <c r="C84" s="124">
        <v>27</v>
      </c>
      <c r="D84" s="124">
        <v>837</v>
      </c>
      <c r="E84" s="124">
        <v>31</v>
      </c>
      <c r="F84" s="124">
        <v>19</v>
      </c>
      <c r="G84" s="125">
        <v>934</v>
      </c>
      <c r="H84" s="126">
        <v>15</v>
      </c>
      <c r="I84" s="124">
        <v>24</v>
      </c>
      <c r="J84" s="124">
        <v>815</v>
      </c>
      <c r="K84" s="124">
        <v>15</v>
      </c>
      <c r="L84" s="124">
        <v>8</v>
      </c>
      <c r="M84" s="125">
        <v>877</v>
      </c>
      <c r="N84" s="124">
        <v>35</v>
      </c>
      <c r="O84" s="124">
        <v>51</v>
      </c>
      <c r="P84" s="124">
        <v>1652</v>
      </c>
      <c r="Q84" s="124">
        <v>46</v>
      </c>
      <c r="R84" s="124">
        <v>27</v>
      </c>
      <c r="S84" s="130">
        <v>1811</v>
      </c>
    </row>
    <row r="85" spans="1:19" ht="15">
      <c r="A85" s="123" t="s">
        <v>47</v>
      </c>
      <c r="B85" s="124">
        <v>39</v>
      </c>
      <c r="C85" s="124">
        <v>25</v>
      </c>
      <c r="D85" s="124">
        <v>929</v>
      </c>
      <c r="E85" s="124">
        <v>19</v>
      </c>
      <c r="F85" s="124">
        <v>42</v>
      </c>
      <c r="G85" s="125">
        <v>1054</v>
      </c>
      <c r="H85" s="126">
        <v>17</v>
      </c>
      <c r="I85" s="124">
        <v>15</v>
      </c>
      <c r="J85" s="124">
        <v>893</v>
      </c>
      <c r="K85" s="124">
        <v>14</v>
      </c>
      <c r="L85" s="124">
        <v>20</v>
      </c>
      <c r="M85" s="125">
        <v>959</v>
      </c>
      <c r="N85" s="124">
        <v>56</v>
      </c>
      <c r="O85" s="124">
        <v>40</v>
      </c>
      <c r="P85" s="124">
        <v>1822</v>
      </c>
      <c r="Q85" s="124">
        <v>33</v>
      </c>
      <c r="R85" s="124">
        <v>62</v>
      </c>
      <c r="S85" s="128">
        <v>2013</v>
      </c>
    </row>
    <row r="86" spans="1:19" ht="15">
      <c r="A86" s="123" t="s">
        <v>48</v>
      </c>
      <c r="B86" s="124">
        <v>12</v>
      </c>
      <c r="C86" s="124">
        <v>17</v>
      </c>
      <c r="D86" s="124">
        <v>657</v>
      </c>
      <c r="E86" s="124">
        <v>13</v>
      </c>
      <c r="F86" s="124">
        <v>11</v>
      </c>
      <c r="G86" s="129">
        <v>710</v>
      </c>
      <c r="H86" s="126">
        <v>6</v>
      </c>
      <c r="I86" s="124">
        <v>6</v>
      </c>
      <c r="J86" s="124">
        <v>475</v>
      </c>
      <c r="K86" s="124">
        <v>5</v>
      </c>
      <c r="L86" s="124">
        <v>5</v>
      </c>
      <c r="M86" s="129">
        <v>497</v>
      </c>
      <c r="N86" s="127">
        <v>18</v>
      </c>
      <c r="O86" s="124">
        <v>23</v>
      </c>
      <c r="P86" s="124">
        <v>1132</v>
      </c>
      <c r="Q86" s="124">
        <v>18</v>
      </c>
      <c r="R86" s="124">
        <v>16</v>
      </c>
      <c r="S86" s="128">
        <v>1207</v>
      </c>
    </row>
    <row r="87" spans="1:19" ht="15">
      <c r="A87" s="123" t="s">
        <v>49</v>
      </c>
      <c r="B87" s="124">
        <v>14</v>
      </c>
      <c r="C87" s="124">
        <v>12</v>
      </c>
      <c r="D87" s="124">
        <v>763</v>
      </c>
      <c r="E87" s="124">
        <v>18</v>
      </c>
      <c r="F87" s="124">
        <v>17</v>
      </c>
      <c r="G87" s="129">
        <v>824</v>
      </c>
      <c r="H87" s="126">
        <v>12</v>
      </c>
      <c r="I87" s="124">
        <v>11</v>
      </c>
      <c r="J87" s="124">
        <v>887</v>
      </c>
      <c r="K87" s="124">
        <v>12</v>
      </c>
      <c r="L87" s="124">
        <v>6</v>
      </c>
      <c r="M87" s="129">
        <v>928</v>
      </c>
      <c r="N87" s="127">
        <v>26</v>
      </c>
      <c r="O87" s="124">
        <v>23</v>
      </c>
      <c r="P87" s="124">
        <v>1650</v>
      </c>
      <c r="Q87" s="124">
        <v>30</v>
      </c>
      <c r="R87" s="124">
        <v>23</v>
      </c>
      <c r="S87" s="128">
        <v>1752</v>
      </c>
    </row>
    <row r="88" spans="1:19" ht="15">
      <c r="A88" s="123" t="s">
        <v>140</v>
      </c>
      <c r="B88" s="127">
        <v>21</v>
      </c>
      <c r="C88" s="124">
        <v>8</v>
      </c>
      <c r="D88" s="124">
        <v>644</v>
      </c>
      <c r="E88" s="124">
        <v>15</v>
      </c>
      <c r="F88" s="124">
        <v>21</v>
      </c>
      <c r="G88" s="129">
        <v>709</v>
      </c>
      <c r="H88" s="126">
        <v>18</v>
      </c>
      <c r="I88" s="124">
        <v>3</v>
      </c>
      <c r="J88" s="124">
        <v>628</v>
      </c>
      <c r="K88" s="124">
        <v>10</v>
      </c>
      <c r="L88" s="124">
        <v>5</v>
      </c>
      <c r="M88" s="129">
        <v>664</v>
      </c>
      <c r="N88" s="127">
        <v>39</v>
      </c>
      <c r="O88" s="124">
        <v>11</v>
      </c>
      <c r="P88" s="124">
        <v>1272</v>
      </c>
      <c r="Q88" s="124">
        <v>25</v>
      </c>
      <c r="R88" s="124">
        <v>26</v>
      </c>
      <c r="S88" s="128">
        <v>1373</v>
      </c>
    </row>
    <row r="89" spans="1:19" ht="15">
      <c r="A89" s="123" t="s">
        <v>50</v>
      </c>
      <c r="B89" s="124">
        <v>11</v>
      </c>
      <c r="C89" s="124">
        <v>3</v>
      </c>
      <c r="D89" s="124">
        <v>351</v>
      </c>
      <c r="E89" s="124">
        <v>9</v>
      </c>
      <c r="F89" s="124">
        <v>3</v>
      </c>
      <c r="G89" s="125">
        <v>377</v>
      </c>
      <c r="H89" s="126">
        <v>6</v>
      </c>
      <c r="I89" s="124">
        <v>6</v>
      </c>
      <c r="J89" s="124">
        <v>302</v>
      </c>
      <c r="K89" s="124">
        <v>12</v>
      </c>
      <c r="L89" s="124">
        <v>0</v>
      </c>
      <c r="M89" s="125">
        <v>326</v>
      </c>
      <c r="N89" s="127">
        <v>17</v>
      </c>
      <c r="O89" s="124">
        <v>9</v>
      </c>
      <c r="P89" s="124">
        <v>653</v>
      </c>
      <c r="Q89" s="124">
        <v>21</v>
      </c>
      <c r="R89" s="124">
        <v>3</v>
      </c>
      <c r="S89" s="128">
        <v>703</v>
      </c>
    </row>
    <row r="90" spans="1:19" ht="15">
      <c r="A90" s="46" t="s">
        <v>51</v>
      </c>
      <c r="B90" s="47">
        <v>21</v>
      </c>
      <c r="C90" s="47">
        <v>20</v>
      </c>
      <c r="D90" s="47">
        <v>753</v>
      </c>
      <c r="E90" s="47">
        <v>9</v>
      </c>
      <c r="F90" s="47">
        <v>21</v>
      </c>
      <c r="G90" s="52">
        <f aca="true" t="shared" si="40" ref="G90:G113">SUM(B90:F90)</f>
        <v>824</v>
      </c>
      <c r="H90" s="49">
        <v>17</v>
      </c>
      <c r="I90" s="47">
        <v>22</v>
      </c>
      <c r="J90" s="47">
        <v>788</v>
      </c>
      <c r="K90" s="47">
        <v>11</v>
      </c>
      <c r="L90" s="47">
        <v>3</v>
      </c>
      <c r="M90" s="52">
        <f aca="true" t="shared" si="41" ref="M90:M113">SUM(H90:L90)</f>
        <v>841</v>
      </c>
      <c r="N90" s="50">
        <f aca="true" t="shared" si="42" ref="N90:S113">H90+B90</f>
        <v>38</v>
      </c>
      <c r="O90" s="47">
        <f t="shared" si="42"/>
        <v>42</v>
      </c>
      <c r="P90" s="47">
        <f t="shared" si="42"/>
        <v>1541</v>
      </c>
      <c r="Q90" s="47">
        <f t="shared" si="42"/>
        <v>20</v>
      </c>
      <c r="R90" s="47">
        <f t="shared" si="42"/>
        <v>24</v>
      </c>
      <c r="S90" s="51">
        <f t="shared" si="42"/>
        <v>1665</v>
      </c>
    </row>
    <row r="91" spans="1:19" ht="15">
      <c r="A91" s="46" t="s">
        <v>52</v>
      </c>
      <c r="B91" s="47">
        <v>19</v>
      </c>
      <c r="C91" s="47">
        <v>19</v>
      </c>
      <c r="D91" s="47">
        <v>679</v>
      </c>
      <c r="E91" s="47">
        <v>22</v>
      </c>
      <c r="F91" s="47">
        <v>16</v>
      </c>
      <c r="G91" s="48">
        <f t="shared" si="40"/>
        <v>755</v>
      </c>
      <c r="H91" s="49">
        <v>14</v>
      </c>
      <c r="I91" s="47">
        <v>13</v>
      </c>
      <c r="J91" s="47">
        <v>639</v>
      </c>
      <c r="K91" s="47">
        <v>13</v>
      </c>
      <c r="L91" s="47">
        <v>8</v>
      </c>
      <c r="M91" s="48">
        <f t="shared" si="41"/>
        <v>687</v>
      </c>
      <c r="N91" s="47">
        <f t="shared" si="42"/>
        <v>33</v>
      </c>
      <c r="O91" s="47">
        <f t="shared" si="42"/>
        <v>32</v>
      </c>
      <c r="P91" s="47">
        <f t="shared" si="42"/>
        <v>1318</v>
      </c>
      <c r="Q91" s="47">
        <f t="shared" si="42"/>
        <v>35</v>
      </c>
      <c r="R91" s="47">
        <f t="shared" si="42"/>
        <v>24</v>
      </c>
      <c r="S91" s="51">
        <f t="shared" si="42"/>
        <v>1442</v>
      </c>
    </row>
    <row r="92" spans="1:19" ht="15">
      <c r="A92" s="46" t="s">
        <v>53</v>
      </c>
      <c r="B92" s="47">
        <v>9</v>
      </c>
      <c r="C92" s="47">
        <v>11</v>
      </c>
      <c r="D92" s="47">
        <v>522</v>
      </c>
      <c r="E92" s="47">
        <v>21</v>
      </c>
      <c r="F92" s="47">
        <v>13</v>
      </c>
      <c r="G92" s="48">
        <f t="shared" si="40"/>
        <v>576</v>
      </c>
      <c r="H92" s="49">
        <v>12</v>
      </c>
      <c r="I92" s="47">
        <v>7</v>
      </c>
      <c r="J92" s="47">
        <v>400</v>
      </c>
      <c r="K92" s="47">
        <v>5</v>
      </c>
      <c r="L92" s="47">
        <v>8</v>
      </c>
      <c r="M92" s="48">
        <f t="shared" si="41"/>
        <v>432</v>
      </c>
      <c r="N92" s="47">
        <f t="shared" si="42"/>
        <v>21</v>
      </c>
      <c r="O92" s="47">
        <f t="shared" si="42"/>
        <v>18</v>
      </c>
      <c r="P92" s="47">
        <f t="shared" si="42"/>
        <v>922</v>
      </c>
      <c r="Q92" s="47">
        <f t="shared" si="42"/>
        <v>26</v>
      </c>
      <c r="R92" s="47">
        <f t="shared" si="42"/>
        <v>21</v>
      </c>
      <c r="S92" s="51">
        <f t="shared" si="42"/>
        <v>1008</v>
      </c>
    </row>
    <row r="93" spans="1:19" ht="15">
      <c r="A93" s="46" t="s">
        <v>54</v>
      </c>
      <c r="B93" s="47">
        <v>15</v>
      </c>
      <c r="C93" s="47">
        <v>24</v>
      </c>
      <c r="D93" s="47">
        <v>525</v>
      </c>
      <c r="E93" s="47">
        <v>13</v>
      </c>
      <c r="F93" s="47">
        <v>8</v>
      </c>
      <c r="G93" s="52">
        <f t="shared" si="40"/>
        <v>585</v>
      </c>
      <c r="H93" s="49">
        <v>8</v>
      </c>
      <c r="I93" s="47">
        <v>9</v>
      </c>
      <c r="J93" s="47">
        <v>497</v>
      </c>
      <c r="K93" s="47">
        <v>6</v>
      </c>
      <c r="L93" s="47">
        <v>9</v>
      </c>
      <c r="M93" s="52">
        <f t="shared" si="41"/>
        <v>529</v>
      </c>
      <c r="N93" s="50">
        <f t="shared" si="42"/>
        <v>23</v>
      </c>
      <c r="O93" s="47">
        <f t="shared" si="42"/>
        <v>33</v>
      </c>
      <c r="P93" s="47">
        <f t="shared" si="42"/>
        <v>1022</v>
      </c>
      <c r="Q93" s="47">
        <f t="shared" si="42"/>
        <v>19</v>
      </c>
      <c r="R93" s="47">
        <f t="shared" si="42"/>
        <v>17</v>
      </c>
      <c r="S93" s="51">
        <f t="shared" si="42"/>
        <v>1114</v>
      </c>
    </row>
    <row r="94" spans="1:19" ht="15">
      <c r="A94" s="46" t="s">
        <v>55</v>
      </c>
      <c r="B94" s="47">
        <v>58</v>
      </c>
      <c r="C94" s="47">
        <v>67</v>
      </c>
      <c r="D94" s="47">
        <v>2312</v>
      </c>
      <c r="E94" s="47">
        <v>65</v>
      </c>
      <c r="F94" s="47">
        <v>74</v>
      </c>
      <c r="G94" s="48">
        <f t="shared" si="40"/>
        <v>2576</v>
      </c>
      <c r="H94" s="49">
        <v>51</v>
      </c>
      <c r="I94" s="47">
        <v>31</v>
      </c>
      <c r="J94" s="47">
        <v>2303</v>
      </c>
      <c r="K94" s="47">
        <v>43</v>
      </c>
      <c r="L94" s="47">
        <v>24</v>
      </c>
      <c r="M94" s="48">
        <f t="shared" si="41"/>
        <v>2452</v>
      </c>
      <c r="N94" s="47">
        <f t="shared" si="42"/>
        <v>109</v>
      </c>
      <c r="O94" s="47">
        <f t="shared" si="42"/>
        <v>98</v>
      </c>
      <c r="P94" s="47">
        <f t="shared" si="42"/>
        <v>4615</v>
      </c>
      <c r="Q94" s="47">
        <f t="shared" si="42"/>
        <v>108</v>
      </c>
      <c r="R94" s="47">
        <f t="shared" si="42"/>
        <v>98</v>
      </c>
      <c r="S94" s="51">
        <f t="shared" si="42"/>
        <v>5028</v>
      </c>
    </row>
    <row r="95" spans="1:19" ht="15">
      <c r="A95" s="46" t="s">
        <v>56</v>
      </c>
      <c r="B95" s="47">
        <v>55</v>
      </c>
      <c r="C95" s="47">
        <v>65</v>
      </c>
      <c r="D95" s="47">
        <v>1607</v>
      </c>
      <c r="E95" s="47">
        <v>40</v>
      </c>
      <c r="F95" s="47">
        <v>39</v>
      </c>
      <c r="G95" s="48">
        <f t="shared" si="40"/>
        <v>1806</v>
      </c>
      <c r="H95" s="49">
        <v>37</v>
      </c>
      <c r="I95" s="47">
        <v>28</v>
      </c>
      <c r="J95" s="47">
        <v>1585</v>
      </c>
      <c r="K95" s="47">
        <v>41</v>
      </c>
      <c r="L95" s="47">
        <v>18</v>
      </c>
      <c r="M95" s="48">
        <f t="shared" si="41"/>
        <v>1709</v>
      </c>
      <c r="N95" s="47">
        <f t="shared" si="42"/>
        <v>92</v>
      </c>
      <c r="O95" s="47">
        <f t="shared" si="42"/>
        <v>93</v>
      </c>
      <c r="P95" s="47">
        <f t="shared" si="42"/>
        <v>3192</v>
      </c>
      <c r="Q95" s="47">
        <f t="shared" si="42"/>
        <v>81</v>
      </c>
      <c r="R95" s="47">
        <f t="shared" si="42"/>
        <v>57</v>
      </c>
      <c r="S95" s="51">
        <f t="shared" si="42"/>
        <v>3515</v>
      </c>
    </row>
    <row r="96" spans="1:19" ht="15">
      <c r="A96" s="46" t="s">
        <v>57</v>
      </c>
      <c r="B96" s="47">
        <v>6</v>
      </c>
      <c r="C96" s="47">
        <v>16</v>
      </c>
      <c r="D96" s="47">
        <v>432</v>
      </c>
      <c r="E96" s="47">
        <v>7</v>
      </c>
      <c r="F96" s="47">
        <v>12</v>
      </c>
      <c r="G96" s="48">
        <f t="shared" si="40"/>
        <v>473</v>
      </c>
      <c r="H96" s="49">
        <v>11</v>
      </c>
      <c r="I96" s="47">
        <v>13</v>
      </c>
      <c r="J96" s="47">
        <v>393</v>
      </c>
      <c r="K96" s="47">
        <v>10</v>
      </c>
      <c r="L96" s="47">
        <v>6</v>
      </c>
      <c r="M96" s="48">
        <f t="shared" si="41"/>
        <v>433</v>
      </c>
      <c r="N96" s="47">
        <f t="shared" si="42"/>
        <v>17</v>
      </c>
      <c r="O96" s="47">
        <f t="shared" si="42"/>
        <v>29</v>
      </c>
      <c r="P96" s="47">
        <f t="shared" si="42"/>
        <v>825</v>
      </c>
      <c r="Q96" s="47">
        <f t="shared" si="42"/>
        <v>17</v>
      </c>
      <c r="R96" s="47">
        <f t="shared" si="42"/>
        <v>18</v>
      </c>
      <c r="S96" s="51">
        <f t="shared" si="42"/>
        <v>906</v>
      </c>
    </row>
    <row r="97" spans="1:19" ht="15">
      <c r="A97" s="46" t="s">
        <v>58</v>
      </c>
      <c r="B97" s="50">
        <v>34</v>
      </c>
      <c r="C97" s="47">
        <v>47</v>
      </c>
      <c r="D97" s="47">
        <v>906</v>
      </c>
      <c r="E97" s="47">
        <v>26</v>
      </c>
      <c r="F97" s="47">
        <v>47</v>
      </c>
      <c r="G97" s="52">
        <f t="shared" si="40"/>
        <v>1060</v>
      </c>
      <c r="H97" s="53">
        <v>30</v>
      </c>
      <c r="I97" s="47">
        <v>37</v>
      </c>
      <c r="J97" s="47">
        <v>955</v>
      </c>
      <c r="K97" s="47">
        <v>15</v>
      </c>
      <c r="L97" s="47">
        <v>16</v>
      </c>
      <c r="M97" s="52">
        <f t="shared" si="41"/>
        <v>1053</v>
      </c>
      <c r="N97" s="50">
        <f t="shared" si="42"/>
        <v>64</v>
      </c>
      <c r="O97" s="47">
        <f t="shared" si="42"/>
        <v>84</v>
      </c>
      <c r="P97" s="47">
        <f t="shared" si="42"/>
        <v>1861</v>
      </c>
      <c r="Q97" s="47">
        <f t="shared" si="42"/>
        <v>41</v>
      </c>
      <c r="R97" s="47">
        <f t="shared" si="42"/>
        <v>63</v>
      </c>
      <c r="S97" s="51">
        <f t="shared" si="42"/>
        <v>2113</v>
      </c>
    </row>
    <row r="98" spans="1:19" ht="15">
      <c r="A98" s="46" t="s">
        <v>59</v>
      </c>
      <c r="B98" s="50">
        <v>44</v>
      </c>
      <c r="C98" s="47">
        <v>32</v>
      </c>
      <c r="D98" s="47">
        <v>1083</v>
      </c>
      <c r="E98" s="47">
        <v>40</v>
      </c>
      <c r="F98" s="47">
        <v>29</v>
      </c>
      <c r="G98" s="52">
        <f t="shared" si="40"/>
        <v>1228</v>
      </c>
      <c r="H98" s="53">
        <v>38</v>
      </c>
      <c r="I98" s="47">
        <v>20</v>
      </c>
      <c r="J98" s="47">
        <v>1097</v>
      </c>
      <c r="K98" s="47">
        <v>14</v>
      </c>
      <c r="L98" s="47">
        <v>7</v>
      </c>
      <c r="M98" s="52">
        <f t="shared" si="41"/>
        <v>1176</v>
      </c>
      <c r="N98" s="50">
        <f t="shared" si="42"/>
        <v>82</v>
      </c>
      <c r="O98" s="47">
        <f t="shared" si="42"/>
        <v>52</v>
      </c>
      <c r="P98" s="47">
        <f t="shared" si="42"/>
        <v>2180</v>
      </c>
      <c r="Q98" s="47">
        <f t="shared" si="42"/>
        <v>54</v>
      </c>
      <c r="R98" s="47">
        <f t="shared" si="42"/>
        <v>36</v>
      </c>
      <c r="S98" s="51">
        <f t="shared" si="42"/>
        <v>2404</v>
      </c>
    </row>
    <row r="99" spans="1:19" ht="15">
      <c r="A99" s="46" t="s">
        <v>60</v>
      </c>
      <c r="B99" s="47">
        <v>11</v>
      </c>
      <c r="C99" s="47">
        <v>15</v>
      </c>
      <c r="D99" s="47">
        <v>590</v>
      </c>
      <c r="E99" s="47">
        <v>20</v>
      </c>
      <c r="F99" s="47">
        <v>17</v>
      </c>
      <c r="G99" s="48">
        <f t="shared" si="40"/>
        <v>653</v>
      </c>
      <c r="H99" s="49">
        <v>18</v>
      </c>
      <c r="I99" s="47">
        <v>10</v>
      </c>
      <c r="J99" s="47">
        <v>547</v>
      </c>
      <c r="K99" s="47">
        <v>12</v>
      </c>
      <c r="L99" s="47">
        <v>7</v>
      </c>
      <c r="M99" s="48">
        <f t="shared" si="41"/>
        <v>594</v>
      </c>
      <c r="N99" s="47">
        <f t="shared" si="42"/>
        <v>29</v>
      </c>
      <c r="O99" s="47">
        <f t="shared" si="42"/>
        <v>25</v>
      </c>
      <c r="P99" s="47">
        <f t="shared" si="42"/>
        <v>1137</v>
      </c>
      <c r="Q99" s="47">
        <f t="shared" si="42"/>
        <v>32</v>
      </c>
      <c r="R99" s="47">
        <f t="shared" si="42"/>
        <v>24</v>
      </c>
      <c r="S99" s="54">
        <f t="shared" si="42"/>
        <v>1247</v>
      </c>
    </row>
    <row r="100" spans="1:19" ht="15">
      <c r="A100" s="46" t="s">
        <v>122</v>
      </c>
      <c r="B100" s="50">
        <v>16</v>
      </c>
      <c r="C100" s="50">
        <v>44</v>
      </c>
      <c r="D100" s="50">
        <v>729</v>
      </c>
      <c r="E100" s="50">
        <v>17</v>
      </c>
      <c r="F100" s="50">
        <v>35</v>
      </c>
      <c r="G100" s="50">
        <v>841</v>
      </c>
      <c r="H100" s="50">
        <v>9</v>
      </c>
      <c r="I100" s="50">
        <v>12</v>
      </c>
      <c r="J100" s="50">
        <v>693</v>
      </c>
      <c r="K100" s="50">
        <v>2</v>
      </c>
      <c r="L100" s="50">
        <v>12</v>
      </c>
      <c r="M100" s="50">
        <v>728</v>
      </c>
      <c r="N100" s="50">
        <v>25</v>
      </c>
      <c r="O100" s="50">
        <v>56</v>
      </c>
      <c r="P100" s="50">
        <v>1422</v>
      </c>
      <c r="Q100" s="50">
        <v>19</v>
      </c>
      <c r="R100" s="50">
        <v>47</v>
      </c>
      <c r="S100" s="50">
        <v>1569</v>
      </c>
    </row>
    <row r="101" spans="1:19" ht="15">
      <c r="A101" s="46" t="s">
        <v>123</v>
      </c>
      <c r="B101" s="50">
        <v>21</v>
      </c>
      <c r="C101" s="50">
        <v>24</v>
      </c>
      <c r="D101" s="50">
        <v>472</v>
      </c>
      <c r="E101" s="50">
        <v>12</v>
      </c>
      <c r="F101" s="50">
        <v>14</v>
      </c>
      <c r="G101" s="50">
        <v>543</v>
      </c>
      <c r="H101" s="50">
        <v>9</v>
      </c>
      <c r="I101" s="50">
        <v>12</v>
      </c>
      <c r="J101" s="50">
        <v>471</v>
      </c>
      <c r="K101" s="50">
        <v>8</v>
      </c>
      <c r="L101" s="50">
        <v>10</v>
      </c>
      <c r="M101" s="50">
        <v>510</v>
      </c>
      <c r="N101" s="50">
        <v>30</v>
      </c>
      <c r="O101" s="50">
        <v>36</v>
      </c>
      <c r="P101" s="50">
        <v>943</v>
      </c>
      <c r="Q101" s="50">
        <v>20</v>
      </c>
      <c r="R101" s="50">
        <v>24</v>
      </c>
      <c r="S101" s="50">
        <v>1053</v>
      </c>
    </row>
    <row r="102" spans="1:19" ht="15">
      <c r="A102" s="46" t="s">
        <v>65</v>
      </c>
      <c r="B102" s="50">
        <v>7</v>
      </c>
      <c r="C102" s="47">
        <v>8</v>
      </c>
      <c r="D102" s="47">
        <v>347</v>
      </c>
      <c r="E102" s="50">
        <v>0</v>
      </c>
      <c r="F102" s="47">
        <v>8</v>
      </c>
      <c r="G102" s="52">
        <f t="shared" si="40"/>
        <v>370</v>
      </c>
      <c r="H102" s="53">
        <v>5</v>
      </c>
      <c r="I102" s="50">
        <v>4</v>
      </c>
      <c r="J102" s="47">
        <v>277</v>
      </c>
      <c r="K102" s="50">
        <v>2</v>
      </c>
      <c r="L102" s="47">
        <v>9</v>
      </c>
      <c r="M102" s="52">
        <f t="shared" si="41"/>
        <v>297</v>
      </c>
      <c r="N102" s="50">
        <f t="shared" si="42"/>
        <v>12</v>
      </c>
      <c r="O102" s="50">
        <f t="shared" si="42"/>
        <v>12</v>
      </c>
      <c r="P102" s="50">
        <f t="shared" si="42"/>
        <v>624</v>
      </c>
      <c r="Q102" s="50">
        <f t="shared" si="42"/>
        <v>2</v>
      </c>
      <c r="R102" s="47">
        <f t="shared" si="42"/>
        <v>17</v>
      </c>
      <c r="S102" s="51">
        <f t="shared" si="42"/>
        <v>667</v>
      </c>
    </row>
    <row r="103" spans="1:19" ht="15">
      <c r="A103" s="46" t="s">
        <v>67</v>
      </c>
      <c r="B103" s="50">
        <v>16</v>
      </c>
      <c r="C103" s="47">
        <v>14</v>
      </c>
      <c r="D103" s="47">
        <v>333</v>
      </c>
      <c r="E103" s="50">
        <v>8</v>
      </c>
      <c r="F103" s="47">
        <v>13</v>
      </c>
      <c r="G103" s="52">
        <f t="shared" si="40"/>
        <v>384</v>
      </c>
      <c r="H103" s="53">
        <v>12</v>
      </c>
      <c r="I103" s="50">
        <v>11</v>
      </c>
      <c r="J103" s="47">
        <v>329</v>
      </c>
      <c r="K103" s="50">
        <v>3</v>
      </c>
      <c r="L103" s="47">
        <v>0</v>
      </c>
      <c r="M103" s="52">
        <f t="shared" si="41"/>
        <v>355</v>
      </c>
      <c r="N103" s="50">
        <f t="shared" si="42"/>
        <v>28</v>
      </c>
      <c r="O103" s="50">
        <f t="shared" si="42"/>
        <v>25</v>
      </c>
      <c r="P103" s="50">
        <f t="shared" si="42"/>
        <v>662</v>
      </c>
      <c r="Q103" s="50">
        <f t="shared" si="42"/>
        <v>11</v>
      </c>
      <c r="R103" s="47">
        <f t="shared" si="42"/>
        <v>13</v>
      </c>
      <c r="S103" s="51">
        <f t="shared" si="42"/>
        <v>739</v>
      </c>
    </row>
    <row r="104" spans="1:19" ht="15">
      <c r="A104" s="46" t="s">
        <v>68</v>
      </c>
      <c r="B104" s="50">
        <v>20</v>
      </c>
      <c r="C104" s="47">
        <v>29</v>
      </c>
      <c r="D104" s="47">
        <v>438</v>
      </c>
      <c r="E104" s="50">
        <v>14</v>
      </c>
      <c r="F104" s="47">
        <v>10</v>
      </c>
      <c r="G104" s="52">
        <f t="shared" si="40"/>
        <v>511</v>
      </c>
      <c r="H104" s="53">
        <v>15</v>
      </c>
      <c r="I104" s="50">
        <v>20</v>
      </c>
      <c r="J104" s="47">
        <v>516</v>
      </c>
      <c r="K104" s="50">
        <v>10</v>
      </c>
      <c r="L104" s="47">
        <v>6</v>
      </c>
      <c r="M104" s="52">
        <f t="shared" si="41"/>
        <v>567</v>
      </c>
      <c r="N104" s="50">
        <f t="shared" si="42"/>
        <v>35</v>
      </c>
      <c r="O104" s="50">
        <f t="shared" si="42"/>
        <v>49</v>
      </c>
      <c r="P104" s="50">
        <f t="shared" si="42"/>
        <v>954</v>
      </c>
      <c r="Q104" s="50">
        <f t="shared" si="42"/>
        <v>24</v>
      </c>
      <c r="R104" s="47">
        <f t="shared" si="42"/>
        <v>16</v>
      </c>
      <c r="S104" s="51">
        <f t="shared" si="42"/>
        <v>1078</v>
      </c>
    </row>
    <row r="105" spans="1:19" ht="15">
      <c r="A105" s="46" t="s">
        <v>69</v>
      </c>
      <c r="B105" s="50">
        <v>18</v>
      </c>
      <c r="C105" s="47">
        <v>37</v>
      </c>
      <c r="D105" s="47">
        <v>719</v>
      </c>
      <c r="E105" s="50">
        <v>26</v>
      </c>
      <c r="F105" s="47">
        <v>26</v>
      </c>
      <c r="G105" s="52">
        <f t="shared" si="40"/>
        <v>826</v>
      </c>
      <c r="H105" s="53">
        <v>31</v>
      </c>
      <c r="I105" s="50">
        <v>23</v>
      </c>
      <c r="J105" s="47">
        <v>604</v>
      </c>
      <c r="K105" s="50">
        <v>15</v>
      </c>
      <c r="L105" s="47">
        <v>6</v>
      </c>
      <c r="M105" s="52">
        <f t="shared" si="41"/>
        <v>679</v>
      </c>
      <c r="N105" s="50">
        <f t="shared" si="42"/>
        <v>49</v>
      </c>
      <c r="O105" s="50">
        <f t="shared" si="42"/>
        <v>60</v>
      </c>
      <c r="P105" s="50">
        <f t="shared" si="42"/>
        <v>1323</v>
      </c>
      <c r="Q105" s="50">
        <f t="shared" si="42"/>
        <v>41</v>
      </c>
      <c r="R105" s="47">
        <f t="shared" si="42"/>
        <v>32</v>
      </c>
      <c r="S105" s="51">
        <f t="shared" si="42"/>
        <v>1505</v>
      </c>
    </row>
    <row r="106" spans="1:19" ht="15">
      <c r="A106" s="46" t="s">
        <v>70</v>
      </c>
      <c r="B106" s="50">
        <v>9</v>
      </c>
      <c r="C106" s="47">
        <v>18</v>
      </c>
      <c r="D106" s="47">
        <v>397</v>
      </c>
      <c r="E106" s="50">
        <v>22</v>
      </c>
      <c r="F106" s="47">
        <v>10</v>
      </c>
      <c r="G106" s="52">
        <f t="shared" si="40"/>
        <v>456</v>
      </c>
      <c r="H106" s="53">
        <v>12</v>
      </c>
      <c r="I106" s="50">
        <v>11</v>
      </c>
      <c r="J106" s="47">
        <v>376</v>
      </c>
      <c r="K106" s="50">
        <v>11</v>
      </c>
      <c r="L106" s="47">
        <v>2</v>
      </c>
      <c r="M106" s="52">
        <f t="shared" si="41"/>
        <v>412</v>
      </c>
      <c r="N106" s="50">
        <f t="shared" si="42"/>
        <v>21</v>
      </c>
      <c r="O106" s="50">
        <f t="shared" si="42"/>
        <v>29</v>
      </c>
      <c r="P106" s="50">
        <f t="shared" si="42"/>
        <v>773</v>
      </c>
      <c r="Q106" s="50">
        <f t="shared" si="42"/>
        <v>33</v>
      </c>
      <c r="R106" s="47">
        <f t="shared" si="42"/>
        <v>12</v>
      </c>
      <c r="S106" s="51">
        <f t="shared" si="42"/>
        <v>868</v>
      </c>
    </row>
    <row r="107" spans="1:19" ht="15">
      <c r="A107" s="46" t="s">
        <v>71</v>
      </c>
      <c r="B107" s="50">
        <v>40</v>
      </c>
      <c r="C107" s="47">
        <v>54</v>
      </c>
      <c r="D107" s="47">
        <v>821</v>
      </c>
      <c r="E107" s="50">
        <v>36</v>
      </c>
      <c r="F107" s="47">
        <v>26</v>
      </c>
      <c r="G107" s="52">
        <f t="shared" si="40"/>
        <v>977</v>
      </c>
      <c r="H107" s="53">
        <v>56</v>
      </c>
      <c r="I107" s="50">
        <v>43</v>
      </c>
      <c r="J107" s="47">
        <v>670</v>
      </c>
      <c r="K107" s="50">
        <v>16</v>
      </c>
      <c r="L107" s="47">
        <v>13</v>
      </c>
      <c r="M107" s="52">
        <f t="shared" si="41"/>
        <v>798</v>
      </c>
      <c r="N107" s="50">
        <f t="shared" si="42"/>
        <v>96</v>
      </c>
      <c r="O107" s="50">
        <f t="shared" si="42"/>
        <v>97</v>
      </c>
      <c r="P107" s="50">
        <f t="shared" si="42"/>
        <v>1491</v>
      </c>
      <c r="Q107" s="50">
        <f t="shared" si="42"/>
        <v>52</v>
      </c>
      <c r="R107" s="47">
        <f t="shared" si="42"/>
        <v>39</v>
      </c>
      <c r="S107" s="51">
        <f t="shared" si="42"/>
        <v>1775</v>
      </c>
    </row>
    <row r="108" spans="1:19" ht="15">
      <c r="A108" s="46" t="s">
        <v>72</v>
      </c>
      <c r="B108" s="50">
        <v>17</v>
      </c>
      <c r="C108" s="47">
        <v>31</v>
      </c>
      <c r="D108" s="47">
        <v>898</v>
      </c>
      <c r="E108" s="50">
        <v>31</v>
      </c>
      <c r="F108" s="47">
        <v>24</v>
      </c>
      <c r="G108" s="52">
        <f t="shared" si="40"/>
        <v>1001</v>
      </c>
      <c r="H108" s="53">
        <v>41</v>
      </c>
      <c r="I108" s="50">
        <v>17</v>
      </c>
      <c r="J108" s="47">
        <v>844</v>
      </c>
      <c r="K108" s="50">
        <v>15</v>
      </c>
      <c r="L108" s="47">
        <v>3</v>
      </c>
      <c r="M108" s="52">
        <f t="shared" si="41"/>
        <v>920</v>
      </c>
      <c r="N108" s="50">
        <f t="shared" si="42"/>
        <v>58</v>
      </c>
      <c r="O108" s="50">
        <f t="shared" si="42"/>
        <v>48</v>
      </c>
      <c r="P108" s="50">
        <f t="shared" si="42"/>
        <v>1742</v>
      </c>
      <c r="Q108" s="50">
        <f t="shared" si="42"/>
        <v>46</v>
      </c>
      <c r="R108" s="47">
        <f t="shared" si="42"/>
        <v>27</v>
      </c>
      <c r="S108" s="51">
        <f t="shared" si="42"/>
        <v>1921</v>
      </c>
    </row>
    <row r="109" spans="1:19" ht="15">
      <c r="A109" s="46" t="s">
        <v>73</v>
      </c>
      <c r="B109" s="50">
        <v>55</v>
      </c>
      <c r="C109" s="47">
        <v>61</v>
      </c>
      <c r="D109" s="47">
        <v>1302</v>
      </c>
      <c r="E109" s="50">
        <v>33</v>
      </c>
      <c r="F109" s="47">
        <v>66</v>
      </c>
      <c r="G109" s="52">
        <f t="shared" si="40"/>
        <v>1517</v>
      </c>
      <c r="H109" s="53">
        <v>60</v>
      </c>
      <c r="I109" s="50">
        <v>47</v>
      </c>
      <c r="J109" s="47">
        <v>1192</v>
      </c>
      <c r="K109" s="50">
        <v>15</v>
      </c>
      <c r="L109" s="47">
        <v>33</v>
      </c>
      <c r="M109" s="52">
        <f t="shared" si="41"/>
        <v>1347</v>
      </c>
      <c r="N109" s="50">
        <f t="shared" si="42"/>
        <v>115</v>
      </c>
      <c r="O109" s="50">
        <f t="shared" si="42"/>
        <v>108</v>
      </c>
      <c r="P109" s="50">
        <f t="shared" si="42"/>
        <v>2494</v>
      </c>
      <c r="Q109" s="50">
        <f t="shared" si="42"/>
        <v>48</v>
      </c>
      <c r="R109" s="47">
        <f t="shared" si="42"/>
        <v>99</v>
      </c>
      <c r="S109" s="51">
        <f t="shared" si="42"/>
        <v>2864</v>
      </c>
    </row>
    <row r="110" spans="1:19" ht="15">
      <c r="A110" s="46" t="s">
        <v>74</v>
      </c>
      <c r="B110" s="50">
        <v>14</v>
      </c>
      <c r="C110" s="50">
        <v>12</v>
      </c>
      <c r="D110" s="50">
        <v>260</v>
      </c>
      <c r="E110" s="50">
        <v>8</v>
      </c>
      <c r="F110" s="50">
        <v>17</v>
      </c>
      <c r="G110" s="52">
        <f t="shared" si="40"/>
        <v>311</v>
      </c>
      <c r="H110" s="53">
        <v>9</v>
      </c>
      <c r="I110" s="50">
        <v>6</v>
      </c>
      <c r="J110" s="50">
        <v>200</v>
      </c>
      <c r="K110" s="50">
        <v>4</v>
      </c>
      <c r="L110" s="50">
        <v>0</v>
      </c>
      <c r="M110" s="52">
        <f t="shared" si="41"/>
        <v>219</v>
      </c>
      <c r="N110" s="50">
        <f t="shared" si="42"/>
        <v>23</v>
      </c>
      <c r="O110" s="50">
        <f t="shared" si="42"/>
        <v>18</v>
      </c>
      <c r="P110" s="50">
        <f t="shared" si="42"/>
        <v>460</v>
      </c>
      <c r="Q110" s="50">
        <f t="shared" si="42"/>
        <v>12</v>
      </c>
      <c r="R110" s="50">
        <f t="shared" si="42"/>
        <v>17</v>
      </c>
      <c r="S110" s="51">
        <f t="shared" si="42"/>
        <v>530</v>
      </c>
    </row>
    <row r="111" spans="1:19" ht="15">
      <c r="A111" s="46" t="s">
        <v>75</v>
      </c>
      <c r="B111" s="47">
        <v>16</v>
      </c>
      <c r="C111" s="47">
        <v>36</v>
      </c>
      <c r="D111" s="47">
        <v>446</v>
      </c>
      <c r="E111" s="47">
        <v>13</v>
      </c>
      <c r="F111" s="47">
        <v>22</v>
      </c>
      <c r="G111" s="48">
        <f t="shared" si="40"/>
        <v>533</v>
      </c>
      <c r="H111" s="49">
        <v>11</v>
      </c>
      <c r="I111" s="47">
        <v>8</v>
      </c>
      <c r="J111" s="47">
        <v>378</v>
      </c>
      <c r="K111" s="47">
        <v>5</v>
      </c>
      <c r="L111" s="47">
        <v>3</v>
      </c>
      <c r="M111" s="52">
        <f t="shared" si="41"/>
        <v>405</v>
      </c>
      <c r="N111" s="50">
        <f t="shared" si="42"/>
        <v>27</v>
      </c>
      <c r="O111" s="47">
        <f t="shared" si="42"/>
        <v>44</v>
      </c>
      <c r="P111" s="47">
        <f t="shared" si="42"/>
        <v>824</v>
      </c>
      <c r="Q111" s="47">
        <f t="shared" si="42"/>
        <v>18</v>
      </c>
      <c r="R111" s="47">
        <f t="shared" si="42"/>
        <v>25</v>
      </c>
      <c r="S111" s="51">
        <f t="shared" si="42"/>
        <v>938</v>
      </c>
    </row>
    <row r="112" spans="1:19" ht="15">
      <c r="A112" s="46" t="s">
        <v>76</v>
      </c>
      <c r="B112" s="47">
        <v>8</v>
      </c>
      <c r="C112" s="47">
        <v>9</v>
      </c>
      <c r="D112" s="47">
        <v>262</v>
      </c>
      <c r="E112" s="47">
        <v>5</v>
      </c>
      <c r="F112" s="47">
        <v>6</v>
      </c>
      <c r="G112" s="52">
        <f t="shared" si="40"/>
        <v>290</v>
      </c>
      <c r="H112" s="49">
        <v>10</v>
      </c>
      <c r="I112" s="47">
        <v>3</v>
      </c>
      <c r="J112" s="47">
        <v>240</v>
      </c>
      <c r="K112" s="47">
        <v>5</v>
      </c>
      <c r="L112" s="47">
        <v>1</v>
      </c>
      <c r="M112" s="52">
        <f t="shared" si="41"/>
        <v>259</v>
      </c>
      <c r="N112" s="50">
        <f t="shared" si="42"/>
        <v>18</v>
      </c>
      <c r="O112" s="47">
        <f t="shared" si="42"/>
        <v>12</v>
      </c>
      <c r="P112" s="47">
        <f t="shared" si="42"/>
        <v>502</v>
      </c>
      <c r="Q112" s="47">
        <f t="shared" si="42"/>
        <v>10</v>
      </c>
      <c r="R112" s="47">
        <f t="shared" si="42"/>
        <v>7</v>
      </c>
      <c r="S112" s="51">
        <f t="shared" si="42"/>
        <v>549</v>
      </c>
    </row>
    <row r="113" spans="1:19" ht="15">
      <c r="A113" s="46" t="s">
        <v>77</v>
      </c>
      <c r="B113" s="50">
        <v>29</v>
      </c>
      <c r="C113" s="47">
        <v>19</v>
      </c>
      <c r="D113" s="47">
        <v>590</v>
      </c>
      <c r="E113" s="47">
        <v>11</v>
      </c>
      <c r="F113" s="47">
        <v>26</v>
      </c>
      <c r="G113" s="52">
        <f t="shared" si="40"/>
        <v>675</v>
      </c>
      <c r="H113" s="53">
        <v>12</v>
      </c>
      <c r="I113" s="47">
        <v>10</v>
      </c>
      <c r="J113" s="47">
        <v>565</v>
      </c>
      <c r="K113" s="47">
        <v>4</v>
      </c>
      <c r="L113" s="47">
        <v>8</v>
      </c>
      <c r="M113" s="52">
        <f t="shared" si="41"/>
        <v>599</v>
      </c>
      <c r="N113" s="50">
        <f t="shared" si="42"/>
        <v>41</v>
      </c>
      <c r="O113" s="47">
        <f t="shared" si="42"/>
        <v>29</v>
      </c>
      <c r="P113" s="47">
        <f t="shared" si="42"/>
        <v>1155</v>
      </c>
      <c r="Q113" s="50">
        <f t="shared" si="42"/>
        <v>15</v>
      </c>
      <c r="R113" s="47">
        <f t="shared" si="42"/>
        <v>34</v>
      </c>
      <c r="S113" s="51">
        <f t="shared" si="42"/>
        <v>1274</v>
      </c>
    </row>
    <row r="114" spans="1:19" ht="15">
      <c r="A114" s="46" t="s">
        <v>124</v>
      </c>
      <c r="B114" s="50">
        <v>6</v>
      </c>
      <c r="C114" s="47">
        <v>15</v>
      </c>
      <c r="D114" s="47">
        <v>312</v>
      </c>
      <c r="E114" s="47">
        <v>5</v>
      </c>
      <c r="F114" s="47">
        <v>20</v>
      </c>
      <c r="G114" s="52">
        <v>358</v>
      </c>
      <c r="H114" s="53">
        <v>2</v>
      </c>
      <c r="I114" s="47">
        <v>4</v>
      </c>
      <c r="J114" s="47">
        <v>261</v>
      </c>
      <c r="K114" s="47">
        <v>1</v>
      </c>
      <c r="L114" s="47">
        <v>7</v>
      </c>
      <c r="M114" s="52">
        <v>275</v>
      </c>
      <c r="N114" s="50">
        <v>8</v>
      </c>
      <c r="O114" s="47">
        <v>19</v>
      </c>
      <c r="P114" s="47">
        <v>573</v>
      </c>
      <c r="Q114" s="50">
        <v>6</v>
      </c>
      <c r="R114" s="47">
        <v>27</v>
      </c>
      <c r="S114" s="51">
        <v>633</v>
      </c>
    </row>
    <row r="115" spans="1:19" ht="15.75">
      <c r="A115" s="39" t="s">
        <v>80</v>
      </c>
      <c r="B115" s="28">
        <f aca="true" t="shared" si="43" ref="B115:S115">SUM(B75:B114)</f>
        <v>5594</v>
      </c>
      <c r="C115" s="28">
        <f t="shared" si="43"/>
        <v>5198</v>
      </c>
      <c r="D115" s="28">
        <f t="shared" si="43"/>
        <v>53424</v>
      </c>
      <c r="E115" s="28">
        <f t="shared" si="43"/>
        <v>7324</v>
      </c>
      <c r="F115" s="28">
        <f t="shared" si="43"/>
        <v>1958</v>
      </c>
      <c r="G115" s="29">
        <f t="shared" si="43"/>
        <v>73498</v>
      </c>
      <c r="H115" s="27">
        <f t="shared" si="43"/>
        <v>6680</v>
      </c>
      <c r="I115" s="28">
        <f t="shared" si="43"/>
        <v>3467</v>
      </c>
      <c r="J115" s="28">
        <f t="shared" si="43"/>
        <v>50748</v>
      </c>
      <c r="K115" s="28">
        <f t="shared" si="43"/>
        <v>5427</v>
      </c>
      <c r="L115" s="28">
        <f t="shared" si="43"/>
        <v>864</v>
      </c>
      <c r="M115" s="29">
        <f t="shared" si="43"/>
        <v>67186</v>
      </c>
      <c r="N115" s="28">
        <f t="shared" si="43"/>
        <v>12274</v>
      </c>
      <c r="O115" s="28">
        <f t="shared" si="43"/>
        <v>8665</v>
      </c>
      <c r="P115" s="28">
        <f t="shared" si="43"/>
        <v>104172</v>
      </c>
      <c r="Q115" s="28">
        <f t="shared" si="43"/>
        <v>12751</v>
      </c>
      <c r="R115" s="28">
        <f t="shared" si="43"/>
        <v>2822</v>
      </c>
      <c r="S115" s="28">
        <f t="shared" si="43"/>
        <v>140684</v>
      </c>
    </row>
    <row r="116" spans="1:19" ht="15.75">
      <c r="A116" s="55"/>
      <c r="B116" s="41"/>
      <c r="C116" s="41"/>
      <c r="D116" s="41"/>
      <c r="E116" s="41"/>
      <c r="F116" s="41"/>
      <c r="G116" s="56"/>
      <c r="H116" s="57"/>
      <c r="I116" s="41"/>
      <c r="J116" s="41"/>
      <c r="K116" s="41"/>
      <c r="L116" s="41"/>
      <c r="M116" s="56"/>
      <c r="N116" s="41"/>
      <c r="O116" s="41"/>
      <c r="P116" s="41"/>
      <c r="Q116" s="41"/>
      <c r="R116" s="41"/>
      <c r="S116" s="41"/>
    </row>
    <row r="117" spans="1:19" ht="15">
      <c r="A117" s="46" t="s">
        <v>81</v>
      </c>
      <c r="B117" s="50">
        <v>159</v>
      </c>
      <c r="C117" s="50">
        <v>57</v>
      </c>
      <c r="D117" s="50">
        <v>574</v>
      </c>
      <c r="E117" s="50">
        <v>25</v>
      </c>
      <c r="F117" s="50">
        <v>31</v>
      </c>
      <c r="G117" s="52">
        <f aca="true" t="shared" si="44" ref="G117:G127">SUM(B117:F117)</f>
        <v>846</v>
      </c>
      <c r="H117" s="53">
        <v>153</v>
      </c>
      <c r="I117" s="50">
        <v>35</v>
      </c>
      <c r="J117" s="50">
        <v>537</v>
      </c>
      <c r="K117" s="50">
        <v>17</v>
      </c>
      <c r="L117" s="50">
        <v>11</v>
      </c>
      <c r="M117" s="52">
        <f aca="true" t="shared" si="45" ref="M117:M127">SUM(H117:L117)</f>
        <v>753</v>
      </c>
      <c r="N117" s="50">
        <f aca="true" t="shared" si="46" ref="N117:S127">H117+B117</f>
        <v>312</v>
      </c>
      <c r="O117" s="50">
        <f t="shared" si="46"/>
        <v>92</v>
      </c>
      <c r="P117" s="50">
        <f t="shared" si="46"/>
        <v>1111</v>
      </c>
      <c r="Q117" s="50">
        <f t="shared" si="46"/>
        <v>42</v>
      </c>
      <c r="R117" s="50">
        <f t="shared" si="46"/>
        <v>42</v>
      </c>
      <c r="S117" s="51">
        <f t="shared" si="46"/>
        <v>1599</v>
      </c>
    </row>
    <row r="118" spans="1:19" ht="15">
      <c r="A118" s="46" t="s">
        <v>82</v>
      </c>
      <c r="B118" s="50">
        <v>499</v>
      </c>
      <c r="C118" s="50">
        <v>142</v>
      </c>
      <c r="D118" s="50">
        <v>1746</v>
      </c>
      <c r="E118" s="50">
        <v>83</v>
      </c>
      <c r="F118" s="50">
        <v>88</v>
      </c>
      <c r="G118" s="52">
        <f t="shared" si="44"/>
        <v>2558</v>
      </c>
      <c r="H118" s="53">
        <v>478</v>
      </c>
      <c r="I118" s="50">
        <v>86</v>
      </c>
      <c r="J118" s="50">
        <v>1483</v>
      </c>
      <c r="K118" s="50">
        <v>46</v>
      </c>
      <c r="L118" s="50">
        <v>23</v>
      </c>
      <c r="M118" s="52">
        <f t="shared" si="45"/>
        <v>2116</v>
      </c>
      <c r="N118" s="50">
        <f t="shared" si="46"/>
        <v>977</v>
      </c>
      <c r="O118" s="50">
        <f t="shared" si="46"/>
        <v>228</v>
      </c>
      <c r="P118" s="50">
        <f t="shared" si="46"/>
        <v>3229</v>
      </c>
      <c r="Q118" s="50">
        <f t="shared" si="46"/>
        <v>129</v>
      </c>
      <c r="R118" s="50">
        <f t="shared" si="46"/>
        <v>111</v>
      </c>
      <c r="S118" s="51">
        <f t="shared" si="46"/>
        <v>4674</v>
      </c>
    </row>
    <row r="119" spans="1:19" ht="15">
      <c r="A119" s="46" t="s">
        <v>83</v>
      </c>
      <c r="B119" s="50">
        <v>126</v>
      </c>
      <c r="C119" s="50">
        <v>42</v>
      </c>
      <c r="D119" s="50">
        <v>418</v>
      </c>
      <c r="E119" s="50">
        <v>25</v>
      </c>
      <c r="F119" s="50">
        <v>12</v>
      </c>
      <c r="G119" s="52">
        <f t="shared" si="44"/>
        <v>623</v>
      </c>
      <c r="H119" s="53">
        <v>128</v>
      </c>
      <c r="I119" s="50">
        <v>19</v>
      </c>
      <c r="J119" s="50">
        <v>367</v>
      </c>
      <c r="K119" s="50">
        <v>17</v>
      </c>
      <c r="L119" s="50">
        <v>8</v>
      </c>
      <c r="M119" s="52">
        <f t="shared" si="45"/>
        <v>539</v>
      </c>
      <c r="N119" s="50">
        <f t="shared" si="46"/>
        <v>254</v>
      </c>
      <c r="O119" s="50">
        <f t="shared" si="46"/>
        <v>61</v>
      </c>
      <c r="P119" s="50">
        <f t="shared" si="46"/>
        <v>785</v>
      </c>
      <c r="Q119" s="50">
        <f t="shared" si="46"/>
        <v>42</v>
      </c>
      <c r="R119" s="50">
        <f t="shared" si="46"/>
        <v>20</v>
      </c>
      <c r="S119" s="51">
        <f t="shared" si="46"/>
        <v>1162</v>
      </c>
    </row>
    <row r="120" spans="1:19" ht="15">
      <c r="A120" s="46" t="s">
        <v>84</v>
      </c>
      <c r="B120" s="50">
        <v>194</v>
      </c>
      <c r="C120" s="50">
        <v>61</v>
      </c>
      <c r="D120" s="50">
        <v>560</v>
      </c>
      <c r="E120" s="50">
        <v>44</v>
      </c>
      <c r="F120" s="50">
        <v>23</v>
      </c>
      <c r="G120" s="52">
        <f t="shared" si="44"/>
        <v>882</v>
      </c>
      <c r="H120" s="53">
        <v>219</v>
      </c>
      <c r="I120" s="50">
        <v>36</v>
      </c>
      <c r="J120" s="50">
        <v>499</v>
      </c>
      <c r="K120" s="50">
        <v>31</v>
      </c>
      <c r="L120" s="50">
        <v>8</v>
      </c>
      <c r="M120" s="52">
        <f t="shared" si="45"/>
        <v>793</v>
      </c>
      <c r="N120" s="50">
        <f t="shared" si="46"/>
        <v>413</v>
      </c>
      <c r="O120" s="50">
        <f t="shared" si="46"/>
        <v>97</v>
      </c>
      <c r="P120" s="50">
        <f t="shared" si="46"/>
        <v>1059</v>
      </c>
      <c r="Q120" s="50">
        <f t="shared" si="46"/>
        <v>75</v>
      </c>
      <c r="R120" s="50">
        <f t="shared" si="46"/>
        <v>31</v>
      </c>
      <c r="S120" s="51">
        <f t="shared" si="46"/>
        <v>1675</v>
      </c>
    </row>
    <row r="121" spans="1:19" ht="15">
      <c r="A121" s="46" t="s">
        <v>121</v>
      </c>
      <c r="B121" s="50">
        <v>109</v>
      </c>
      <c r="C121" s="50">
        <v>47</v>
      </c>
      <c r="D121" s="50">
        <v>468</v>
      </c>
      <c r="E121" s="50">
        <v>38</v>
      </c>
      <c r="F121" s="50">
        <v>28</v>
      </c>
      <c r="G121" s="52">
        <f t="shared" si="44"/>
        <v>690</v>
      </c>
      <c r="H121" s="53">
        <v>110</v>
      </c>
      <c r="I121" s="50">
        <v>36</v>
      </c>
      <c r="J121" s="50">
        <v>380</v>
      </c>
      <c r="K121" s="50">
        <v>29</v>
      </c>
      <c r="L121" s="50">
        <v>10</v>
      </c>
      <c r="M121" s="52">
        <f t="shared" si="45"/>
        <v>565</v>
      </c>
      <c r="N121" s="50">
        <f t="shared" si="46"/>
        <v>219</v>
      </c>
      <c r="O121" s="50">
        <f t="shared" si="46"/>
        <v>83</v>
      </c>
      <c r="P121" s="50">
        <f t="shared" si="46"/>
        <v>848</v>
      </c>
      <c r="Q121" s="50">
        <f t="shared" si="46"/>
        <v>67</v>
      </c>
      <c r="R121" s="50">
        <f t="shared" si="46"/>
        <v>38</v>
      </c>
      <c r="S121" s="51">
        <f t="shared" si="46"/>
        <v>1255</v>
      </c>
    </row>
    <row r="122" spans="1:19" ht="15">
      <c r="A122" s="46" t="s">
        <v>85</v>
      </c>
      <c r="B122" s="50">
        <v>46</v>
      </c>
      <c r="C122" s="50">
        <v>3</v>
      </c>
      <c r="D122" s="50">
        <v>109</v>
      </c>
      <c r="E122" s="50">
        <v>17</v>
      </c>
      <c r="F122" s="50">
        <v>11</v>
      </c>
      <c r="G122" s="52">
        <f t="shared" si="44"/>
        <v>186</v>
      </c>
      <c r="H122" s="53">
        <v>32</v>
      </c>
      <c r="I122" s="50">
        <v>6</v>
      </c>
      <c r="J122" s="50">
        <v>118</v>
      </c>
      <c r="K122" s="50">
        <v>14</v>
      </c>
      <c r="L122" s="50">
        <v>0</v>
      </c>
      <c r="M122" s="52">
        <f t="shared" si="45"/>
        <v>170</v>
      </c>
      <c r="N122" s="50">
        <f t="shared" si="46"/>
        <v>78</v>
      </c>
      <c r="O122" s="50">
        <f t="shared" si="46"/>
        <v>9</v>
      </c>
      <c r="P122" s="50">
        <f t="shared" si="46"/>
        <v>227</v>
      </c>
      <c r="Q122" s="50">
        <f t="shared" si="46"/>
        <v>31</v>
      </c>
      <c r="R122" s="50">
        <f t="shared" si="46"/>
        <v>11</v>
      </c>
      <c r="S122" s="51">
        <f t="shared" si="46"/>
        <v>356</v>
      </c>
    </row>
    <row r="123" spans="1:19" ht="15">
      <c r="A123" s="46" t="s">
        <v>86</v>
      </c>
      <c r="B123" s="50">
        <v>68</v>
      </c>
      <c r="C123" s="50">
        <v>4</v>
      </c>
      <c r="D123" s="50">
        <v>84</v>
      </c>
      <c r="E123" s="50">
        <v>4</v>
      </c>
      <c r="F123" s="50">
        <v>4</v>
      </c>
      <c r="G123" s="52">
        <f t="shared" si="44"/>
        <v>164</v>
      </c>
      <c r="H123" s="53">
        <v>42</v>
      </c>
      <c r="I123" s="50">
        <v>2</v>
      </c>
      <c r="J123" s="50">
        <v>80</v>
      </c>
      <c r="K123" s="50">
        <v>12</v>
      </c>
      <c r="L123" s="50">
        <v>4</v>
      </c>
      <c r="M123" s="52">
        <f t="shared" si="45"/>
        <v>140</v>
      </c>
      <c r="N123" s="50">
        <f t="shared" si="46"/>
        <v>110</v>
      </c>
      <c r="O123" s="50">
        <f t="shared" si="46"/>
        <v>6</v>
      </c>
      <c r="P123" s="50">
        <f t="shared" si="46"/>
        <v>164</v>
      </c>
      <c r="Q123" s="50">
        <f t="shared" si="46"/>
        <v>16</v>
      </c>
      <c r="R123" s="50">
        <f t="shared" si="46"/>
        <v>8</v>
      </c>
      <c r="S123" s="51">
        <f t="shared" si="46"/>
        <v>304</v>
      </c>
    </row>
    <row r="124" spans="1:19" ht="15">
      <c r="A124" s="46" t="s">
        <v>87</v>
      </c>
      <c r="B124" s="50">
        <v>191</v>
      </c>
      <c r="C124" s="50">
        <v>13</v>
      </c>
      <c r="D124" s="50">
        <v>171</v>
      </c>
      <c r="E124" s="50">
        <v>16</v>
      </c>
      <c r="F124" s="50">
        <v>5</v>
      </c>
      <c r="G124" s="52">
        <f t="shared" si="44"/>
        <v>396</v>
      </c>
      <c r="H124" s="53">
        <v>154</v>
      </c>
      <c r="I124" s="50">
        <v>6</v>
      </c>
      <c r="J124" s="50">
        <v>163</v>
      </c>
      <c r="K124" s="50">
        <v>9</v>
      </c>
      <c r="L124" s="50">
        <v>1</v>
      </c>
      <c r="M124" s="52">
        <f t="shared" si="45"/>
        <v>333</v>
      </c>
      <c r="N124" s="50">
        <f t="shared" si="46"/>
        <v>345</v>
      </c>
      <c r="O124" s="50">
        <f t="shared" si="46"/>
        <v>19</v>
      </c>
      <c r="P124" s="50">
        <f t="shared" si="46"/>
        <v>334</v>
      </c>
      <c r="Q124" s="50">
        <f t="shared" si="46"/>
        <v>25</v>
      </c>
      <c r="R124" s="50">
        <f t="shared" si="46"/>
        <v>6</v>
      </c>
      <c r="S124" s="51">
        <f t="shared" si="46"/>
        <v>729</v>
      </c>
    </row>
    <row r="125" spans="1:19" ht="15" customHeight="1">
      <c r="A125" s="46" t="s">
        <v>88</v>
      </c>
      <c r="B125" s="50">
        <v>150</v>
      </c>
      <c r="C125" s="50">
        <v>26</v>
      </c>
      <c r="D125" s="50">
        <v>367</v>
      </c>
      <c r="E125" s="50">
        <v>30</v>
      </c>
      <c r="F125" s="50">
        <v>16</v>
      </c>
      <c r="G125" s="52">
        <f t="shared" si="44"/>
        <v>589</v>
      </c>
      <c r="H125" s="53">
        <v>174</v>
      </c>
      <c r="I125" s="50">
        <v>9</v>
      </c>
      <c r="J125" s="50">
        <v>250</v>
      </c>
      <c r="K125" s="50">
        <v>26</v>
      </c>
      <c r="L125" s="50">
        <v>5</v>
      </c>
      <c r="M125" s="52">
        <f t="shared" si="45"/>
        <v>464</v>
      </c>
      <c r="N125" s="50">
        <f t="shared" si="46"/>
        <v>324</v>
      </c>
      <c r="O125" s="50">
        <f t="shared" si="46"/>
        <v>35</v>
      </c>
      <c r="P125" s="50">
        <f t="shared" si="46"/>
        <v>617</v>
      </c>
      <c r="Q125" s="50">
        <f t="shared" si="46"/>
        <v>56</v>
      </c>
      <c r="R125" s="50">
        <f t="shared" si="46"/>
        <v>21</v>
      </c>
      <c r="S125" s="51">
        <f t="shared" si="46"/>
        <v>1053</v>
      </c>
    </row>
    <row r="126" spans="1:19" ht="15" customHeight="1">
      <c r="A126" s="46" t="s">
        <v>89</v>
      </c>
      <c r="B126" s="50">
        <v>165</v>
      </c>
      <c r="C126" s="50">
        <v>13</v>
      </c>
      <c r="D126" s="50">
        <v>221</v>
      </c>
      <c r="E126" s="50">
        <v>21</v>
      </c>
      <c r="F126" s="50">
        <v>10</v>
      </c>
      <c r="G126" s="52">
        <f t="shared" si="44"/>
        <v>430</v>
      </c>
      <c r="H126" s="53">
        <v>123</v>
      </c>
      <c r="I126" s="50">
        <v>7</v>
      </c>
      <c r="J126" s="50">
        <v>166</v>
      </c>
      <c r="K126" s="50">
        <v>11</v>
      </c>
      <c r="L126" s="50">
        <v>7</v>
      </c>
      <c r="M126" s="52">
        <f t="shared" si="45"/>
        <v>314</v>
      </c>
      <c r="N126" s="50">
        <f t="shared" si="46"/>
        <v>288</v>
      </c>
      <c r="O126" s="50">
        <f t="shared" si="46"/>
        <v>20</v>
      </c>
      <c r="P126" s="50">
        <f t="shared" si="46"/>
        <v>387</v>
      </c>
      <c r="Q126" s="50">
        <f t="shared" si="46"/>
        <v>32</v>
      </c>
      <c r="R126" s="50">
        <f t="shared" si="46"/>
        <v>17</v>
      </c>
      <c r="S126" s="51">
        <f t="shared" si="46"/>
        <v>744</v>
      </c>
    </row>
    <row r="127" spans="1:19" ht="15.75">
      <c r="A127" s="39" t="s">
        <v>90</v>
      </c>
      <c r="B127" s="28">
        <f>SUM(B117:B126)</f>
        <v>1707</v>
      </c>
      <c r="C127" s="28">
        <f>SUM(C117:C126)</f>
        <v>408</v>
      </c>
      <c r="D127" s="28">
        <f>SUM(D117:D126)</f>
        <v>4718</v>
      </c>
      <c r="E127" s="28">
        <f>SUM(E117:E126)</f>
        <v>303</v>
      </c>
      <c r="F127" s="28">
        <f>SUM(F117:F126)</f>
        <v>228</v>
      </c>
      <c r="G127" s="29">
        <f t="shared" si="44"/>
        <v>7364</v>
      </c>
      <c r="H127" s="27">
        <f>SUM(H117:H126)</f>
        <v>1613</v>
      </c>
      <c r="I127" s="28">
        <f>SUM(I117:I126)</f>
        <v>242</v>
      </c>
      <c r="J127" s="28">
        <f>SUM(J117:J126)</f>
        <v>4043</v>
      </c>
      <c r="K127" s="28">
        <f>SUM(K117:K126)</f>
        <v>212</v>
      </c>
      <c r="L127" s="28">
        <f>SUM(L117:L126)</f>
        <v>77</v>
      </c>
      <c r="M127" s="29">
        <f t="shared" si="45"/>
        <v>6187</v>
      </c>
      <c r="N127" s="28">
        <f t="shared" si="46"/>
        <v>3320</v>
      </c>
      <c r="O127" s="28">
        <f t="shared" si="46"/>
        <v>650</v>
      </c>
      <c r="P127" s="28">
        <f t="shared" si="46"/>
        <v>8761</v>
      </c>
      <c r="Q127" s="28">
        <f t="shared" si="46"/>
        <v>515</v>
      </c>
      <c r="R127" s="28">
        <f t="shared" si="46"/>
        <v>305</v>
      </c>
      <c r="S127" s="28">
        <f t="shared" si="46"/>
        <v>13551</v>
      </c>
    </row>
    <row r="128" spans="1:19" ht="15.75">
      <c r="A128" s="55"/>
      <c r="B128" s="41"/>
      <c r="C128" s="41"/>
      <c r="D128" s="41"/>
      <c r="E128" s="41"/>
      <c r="F128" s="41"/>
      <c r="G128" s="56"/>
      <c r="H128" s="57"/>
      <c r="I128" s="41"/>
      <c r="J128" s="41"/>
      <c r="K128" s="41"/>
      <c r="L128" s="41"/>
      <c r="M128" s="56"/>
      <c r="N128" s="41"/>
      <c r="O128" s="41"/>
      <c r="P128" s="41"/>
      <c r="Q128" s="41"/>
      <c r="R128" s="41"/>
      <c r="S128" s="41"/>
    </row>
    <row r="129" spans="1:19" ht="15">
      <c r="A129" s="46" t="s">
        <v>91</v>
      </c>
      <c r="B129" s="50">
        <v>43</v>
      </c>
      <c r="C129" s="50">
        <v>233</v>
      </c>
      <c r="D129" s="50">
        <v>455</v>
      </c>
      <c r="E129" s="50">
        <v>26</v>
      </c>
      <c r="F129" s="50">
        <v>22</v>
      </c>
      <c r="G129" s="52">
        <f aca="true" t="shared" si="47" ref="G129:G141">SUM(B129:F129)</f>
        <v>779</v>
      </c>
      <c r="H129" s="53">
        <v>43</v>
      </c>
      <c r="I129" s="50">
        <v>171</v>
      </c>
      <c r="J129" s="50">
        <v>435</v>
      </c>
      <c r="K129" s="50">
        <v>17</v>
      </c>
      <c r="L129" s="50">
        <v>8</v>
      </c>
      <c r="M129" s="52">
        <f aca="true" t="shared" si="48" ref="M129:M141">SUM(H129:L129)</f>
        <v>674</v>
      </c>
      <c r="N129" s="50">
        <f aca="true" t="shared" si="49" ref="N129:S141">H129+B129</f>
        <v>86</v>
      </c>
      <c r="O129" s="50">
        <f t="shared" si="49"/>
        <v>404</v>
      </c>
      <c r="P129" s="50">
        <f t="shared" si="49"/>
        <v>890</v>
      </c>
      <c r="Q129" s="50">
        <f t="shared" si="49"/>
        <v>43</v>
      </c>
      <c r="R129" s="50">
        <f t="shared" si="49"/>
        <v>30</v>
      </c>
      <c r="S129" s="51">
        <f t="shared" si="49"/>
        <v>1453</v>
      </c>
    </row>
    <row r="130" spans="1:19" ht="15">
      <c r="A130" s="46" t="s">
        <v>92</v>
      </c>
      <c r="B130" s="50">
        <v>3</v>
      </c>
      <c r="C130" s="50">
        <v>65</v>
      </c>
      <c r="D130" s="50">
        <v>130</v>
      </c>
      <c r="E130" s="50">
        <v>10</v>
      </c>
      <c r="F130" s="50">
        <v>9</v>
      </c>
      <c r="G130" s="52">
        <f t="shared" si="47"/>
        <v>217</v>
      </c>
      <c r="H130" s="53">
        <v>14</v>
      </c>
      <c r="I130" s="50">
        <v>51</v>
      </c>
      <c r="J130" s="50">
        <v>126</v>
      </c>
      <c r="K130" s="50">
        <v>6</v>
      </c>
      <c r="L130" s="50">
        <v>1</v>
      </c>
      <c r="M130" s="52">
        <f t="shared" si="48"/>
        <v>198</v>
      </c>
      <c r="N130" s="50">
        <f t="shared" si="49"/>
        <v>17</v>
      </c>
      <c r="O130" s="50">
        <f t="shared" si="49"/>
        <v>116</v>
      </c>
      <c r="P130" s="50">
        <f t="shared" si="49"/>
        <v>256</v>
      </c>
      <c r="Q130" s="50">
        <f t="shared" si="49"/>
        <v>16</v>
      </c>
      <c r="R130" s="50">
        <f t="shared" si="49"/>
        <v>10</v>
      </c>
      <c r="S130" s="51">
        <f t="shared" si="49"/>
        <v>415</v>
      </c>
    </row>
    <row r="131" spans="1:19" ht="15">
      <c r="A131" s="46" t="s">
        <v>93</v>
      </c>
      <c r="B131" s="50">
        <v>12</v>
      </c>
      <c r="C131" s="50">
        <v>74</v>
      </c>
      <c r="D131" s="50">
        <v>106</v>
      </c>
      <c r="E131" s="50">
        <v>3</v>
      </c>
      <c r="F131" s="50">
        <v>6</v>
      </c>
      <c r="G131" s="52">
        <f t="shared" si="47"/>
        <v>201</v>
      </c>
      <c r="H131" s="53">
        <v>10</v>
      </c>
      <c r="I131" s="50">
        <v>64</v>
      </c>
      <c r="J131" s="50">
        <v>102</v>
      </c>
      <c r="K131" s="50">
        <v>3</v>
      </c>
      <c r="L131" s="50">
        <v>0</v>
      </c>
      <c r="M131" s="52">
        <f t="shared" si="48"/>
        <v>179</v>
      </c>
      <c r="N131" s="50">
        <f t="shared" si="49"/>
        <v>22</v>
      </c>
      <c r="O131" s="50">
        <f t="shared" si="49"/>
        <v>138</v>
      </c>
      <c r="P131" s="50">
        <f t="shared" si="49"/>
        <v>208</v>
      </c>
      <c r="Q131" s="50">
        <f t="shared" si="49"/>
        <v>6</v>
      </c>
      <c r="R131" s="50">
        <f t="shared" si="49"/>
        <v>6</v>
      </c>
      <c r="S131" s="51">
        <f t="shared" si="49"/>
        <v>380</v>
      </c>
    </row>
    <row r="132" spans="1:19" ht="15">
      <c r="A132" s="46" t="s">
        <v>94</v>
      </c>
      <c r="B132" s="50">
        <v>44</v>
      </c>
      <c r="C132" s="50">
        <v>421</v>
      </c>
      <c r="D132" s="50">
        <v>704</v>
      </c>
      <c r="E132" s="50">
        <v>29</v>
      </c>
      <c r="F132" s="50">
        <v>38</v>
      </c>
      <c r="G132" s="52">
        <f t="shared" si="47"/>
        <v>1236</v>
      </c>
      <c r="H132" s="53">
        <v>37</v>
      </c>
      <c r="I132" s="50">
        <v>331</v>
      </c>
      <c r="J132" s="50">
        <v>612</v>
      </c>
      <c r="K132" s="50">
        <v>26</v>
      </c>
      <c r="L132" s="50">
        <v>14</v>
      </c>
      <c r="M132" s="52">
        <f t="shared" si="48"/>
        <v>1020</v>
      </c>
      <c r="N132" s="50">
        <f t="shared" si="49"/>
        <v>81</v>
      </c>
      <c r="O132" s="50">
        <f t="shared" si="49"/>
        <v>752</v>
      </c>
      <c r="P132" s="50">
        <f t="shared" si="49"/>
        <v>1316</v>
      </c>
      <c r="Q132" s="50">
        <f t="shared" si="49"/>
        <v>55</v>
      </c>
      <c r="R132" s="50">
        <f t="shared" si="49"/>
        <v>52</v>
      </c>
      <c r="S132" s="51">
        <f t="shared" si="49"/>
        <v>2256</v>
      </c>
    </row>
    <row r="133" spans="1:19" ht="15">
      <c r="A133" s="46" t="s">
        <v>95</v>
      </c>
      <c r="B133" s="50">
        <v>14</v>
      </c>
      <c r="C133" s="50">
        <v>349</v>
      </c>
      <c r="D133" s="50">
        <v>227</v>
      </c>
      <c r="E133" s="50">
        <v>11</v>
      </c>
      <c r="F133" s="50">
        <v>13</v>
      </c>
      <c r="G133" s="52">
        <f t="shared" si="47"/>
        <v>614</v>
      </c>
      <c r="H133" s="53">
        <v>13</v>
      </c>
      <c r="I133" s="50">
        <v>317</v>
      </c>
      <c r="J133" s="50">
        <v>225</v>
      </c>
      <c r="K133" s="50">
        <v>6</v>
      </c>
      <c r="L133" s="50">
        <v>11</v>
      </c>
      <c r="M133" s="52">
        <f t="shared" si="48"/>
        <v>572</v>
      </c>
      <c r="N133" s="50">
        <f t="shared" si="49"/>
        <v>27</v>
      </c>
      <c r="O133" s="50">
        <f t="shared" si="49"/>
        <v>666</v>
      </c>
      <c r="P133" s="50">
        <f t="shared" si="49"/>
        <v>452</v>
      </c>
      <c r="Q133" s="50">
        <f t="shared" si="49"/>
        <v>17</v>
      </c>
      <c r="R133" s="50">
        <f t="shared" si="49"/>
        <v>24</v>
      </c>
      <c r="S133" s="51">
        <f t="shared" si="49"/>
        <v>1186</v>
      </c>
    </row>
    <row r="134" spans="1:19" ht="15">
      <c r="A134" s="46" t="s">
        <v>96</v>
      </c>
      <c r="B134" s="50">
        <v>23</v>
      </c>
      <c r="C134" s="50">
        <v>152</v>
      </c>
      <c r="D134" s="50">
        <v>243</v>
      </c>
      <c r="E134" s="50">
        <v>8</v>
      </c>
      <c r="F134" s="50">
        <v>8</v>
      </c>
      <c r="G134" s="52">
        <f t="shared" si="47"/>
        <v>434</v>
      </c>
      <c r="H134" s="53">
        <v>14</v>
      </c>
      <c r="I134" s="50">
        <v>116</v>
      </c>
      <c r="J134" s="50">
        <v>199</v>
      </c>
      <c r="K134" s="50">
        <v>5</v>
      </c>
      <c r="L134" s="50">
        <v>4</v>
      </c>
      <c r="M134" s="52">
        <f t="shared" si="48"/>
        <v>338</v>
      </c>
      <c r="N134" s="50">
        <f t="shared" si="49"/>
        <v>37</v>
      </c>
      <c r="O134" s="50">
        <f t="shared" si="49"/>
        <v>268</v>
      </c>
      <c r="P134" s="50">
        <f t="shared" si="49"/>
        <v>442</v>
      </c>
      <c r="Q134" s="50">
        <f t="shared" si="49"/>
        <v>13</v>
      </c>
      <c r="R134" s="50">
        <f t="shared" si="49"/>
        <v>12</v>
      </c>
      <c r="S134" s="51">
        <f t="shared" si="49"/>
        <v>772</v>
      </c>
    </row>
    <row r="135" spans="1:19" ht="15">
      <c r="A135" s="46" t="s">
        <v>97</v>
      </c>
      <c r="B135" s="50">
        <v>17</v>
      </c>
      <c r="C135" s="50">
        <v>92</v>
      </c>
      <c r="D135" s="50">
        <v>140</v>
      </c>
      <c r="E135" s="50">
        <v>2</v>
      </c>
      <c r="F135" s="50">
        <v>9</v>
      </c>
      <c r="G135" s="52">
        <f t="shared" si="47"/>
        <v>260</v>
      </c>
      <c r="H135" s="53">
        <v>9</v>
      </c>
      <c r="I135" s="50">
        <v>87</v>
      </c>
      <c r="J135" s="50">
        <v>86</v>
      </c>
      <c r="K135" s="50">
        <v>3</v>
      </c>
      <c r="L135" s="50">
        <v>4</v>
      </c>
      <c r="M135" s="52">
        <f t="shared" si="48"/>
        <v>189</v>
      </c>
      <c r="N135" s="50">
        <f t="shared" si="49"/>
        <v>26</v>
      </c>
      <c r="O135" s="50">
        <f t="shared" si="49"/>
        <v>179</v>
      </c>
      <c r="P135" s="50">
        <f t="shared" si="49"/>
        <v>226</v>
      </c>
      <c r="Q135" s="50">
        <f t="shared" si="49"/>
        <v>5</v>
      </c>
      <c r="R135" s="50">
        <f t="shared" si="49"/>
        <v>13</v>
      </c>
      <c r="S135" s="51">
        <f t="shared" si="49"/>
        <v>449</v>
      </c>
    </row>
    <row r="136" spans="1:19" ht="15">
      <c r="A136" s="46" t="s">
        <v>98</v>
      </c>
      <c r="B136" s="50">
        <v>20</v>
      </c>
      <c r="C136" s="50">
        <v>325</v>
      </c>
      <c r="D136" s="50">
        <v>420</v>
      </c>
      <c r="E136" s="50">
        <v>15</v>
      </c>
      <c r="F136" s="50">
        <v>18</v>
      </c>
      <c r="G136" s="52">
        <f t="shared" si="47"/>
        <v>798</v>
      </c>
      <c r="H136" s="53">
        <v>24</v>
      </c>
      <c r="I136" s="50">
        <v>290</v>
      </c>
      <c r="J136" s="50">
        <v>328</v>
      </c>
      <c r="K136" s="50">
        <v>9</v>
      </c>
      <c r="L136" s="50">
        <v>16</v>
      </c>
      <c r="M136" s="52">
        <f t="shared" si="48"/>
        <v>667</v>
      </c>
      <c r="N136" s="50">
        <f t="shared" si="49"/>
        <v>44</v>
      </c>
      <c r="O136" s="50">
        <f t="shared" si="49"/>
        <v>615</v>
      </c>
      <c r="P136" s="50">
        <f t="shared" si="49"/>
        <v>748</v>
      </c>
      <c r="Q136" s="50">
        <f t="shared" si="49"/>
        <v>24</v>
      </c>
      <c r="R136" s="50">
        <f t="shared" si="49"/>
        <v>34</v>
      </c>
      <c r="S136" s="51">
        <f t="shared" si="49"/>
        <v>1465</v>
      </c>
    </row>
    <row r="137" spans="1:19" ht="15">
      <c r="A137" s="46" t="s">
        <v>99</v>
      </c>
      <c r="B137" s="50">
        <v>11</v>
      </c>
      <c r="C137" s="50">
        <v>243</v>
      </c>
      <c r="D137" s="50">
        <v>265</v>
      </c>
      <c r="E137" s="50">
        <v>22</v>
      </c>
      <c r="F137" s="50">
        <v>24</v>
      </c>
      <c r="G137" s="52">
        <f t="shared" si="47"/>
        <v>565</v>
      </c>
      <c r="H137" s="53">
        <v>15</v>
      </c>
      <c r="I137" s="50">
        <v>252</v>
      </c>
      <c r="J137" s="50">
        <v>196</v>
      </c>
      <c r="K137" s="50">
        <v>6</v>
      </c>
      <c r="L137" s="50">
        <v>9</v>
      </c>
      <c r="M137" s="52">
        <f t="shared" si="48"/>
        <v>478</v>
      </c>
      <c r="N137" s="50">
        <f t="shared" si="49"/>
        <v>26</v>
      </c>
      <c r="O137" s="50">
        <f t="shared" si="49"/>
        <v>495</v>
      </c>
      <c r="P137" s="50">
        <f t="shared" si="49"/>
        <v>461</v>
      </c>
      <c r="Q137" s="50">
        <f t="shared" si="49"/>
        <v>28</v>
      </c>
      <c r="R137" s="50">
        <f t="shared" si="49"/>
        <v>33</v>
      </c>
      <c r="S137" s="51">
        <f t="shared" si="49"/>
        <v>1043</v>
      </c>
    </row>
    <row r="138" spans="1:19" ht="15">
      <c r="A138" s="46" t="s">
        <v>100</v>
      </c>
      <c r="B138" s="50">
        <v>15</v>
      </c>
      <c r="C138" s="50">
        <v>236</v>
      </c>
      <c r="D138" s="50">
        <v>269</v>
      </c>
      <c r="E138" s="50">
        <v>6</v>
      </c>
      <c r="F138" s="50">
        <v>19</v>
      </c>
      <c r="G138" s="52">
        <f t="shared" si="47"/>
        <v>545</v>
      </c>
      <c r="H138" s="53">
        <v>10</v>
      </c>
      <c r="I138" s="50">
        <v>239</v>
      </c>
      <c r="J138" s="50">
        <v>218</v>
      </c>
      <c r="K138" s="50">
        <v>8</v>
      </c>
      <c r="L138" s="50">
        <v>12</v>
      </c>
      <c r="M138" s="52">
        <f t="shared" si="48"/>
        <v>487</v>
      </c>
      <c r="N138" s="50">
        <f t="shared" si="49"/>
        <v>25</v>
      </c>
      <c r="O138" s="50">
        <f t="shared" si="49"/>
        <v>475</v>
      </c>
      <c r="P138" s="50">
        <f t="shared" si="49"/>
        <v>487</v>
      </c>
      <c r="Q138" s="50">
        <f t="shared" si="49"/>
        <v>14</v>
      </c>
      <c r="R138" s="50">
        <f t="shared" si="49"/>
        <v>31</v>
      </c>
      <c r="S138" s="51">
        <f t="shared" si="49"/>
        <v>1032</v>
      </c>
    </row>
    <row r="139" spans="1:19" ht="15">
      <c r="A139" s="46" t="s">
        <v>101</v>
      </c>
      <c r="B139" s="50">
        <v>13</v>
      </c>
      <c r="C139" s="50">
        <v>593</v>
      </c>
      <c r="D139" s="50">
        <v>216</v>
      </c>
      <c r="E139" s="50">
        <v>10</v>
      </c>
      <c r="F139" s="50">
        <v>14</v>
      </c>
      <c r="G139" s="52">
        <f t="shared" si="47"/>
        <v>846</v>
      </c>
      <c r="H139" s="53">
        <v>11</v>
      </c>
      <c r="I139" s="50">
        <v>208</v>
      </c>
      <c r="J139" s="50">
        <v>161</v>
      </c>
      <c r="K139" s="50">
        <v>4</v>
      </c>
      <c r="L139" s="50">
        <v>7</v>
      </c>
      <c r="M139" s="52">
        <f t="shared" si="48"/>
        <v>391</v>
      </c>
      <c r="N139" s="50">
        <f t="shared" si="49"/>
        <v>24</v>
      </c>
      <c r="O139" s="50">
        <f t="shared" si="49"/>
        <v>801</v>
      </c>
      <c r="P139" s="50">
        <f t="shared" si="49"/>
        <v>377</v>
      </c>
      <c r="Q139" s="50">
        <f t="shared" si="49"/>
        <v>14</v>
      </c>
      <c r="R139" s="50">
        <f t="shared" si="49"/>
        <v>21</v>
      </c>
      <c r="S139" s="51">
        <f t="shared" si="49"/>
        <v>1237</v>
      </c>
    </row>
    <row r="140" spans="1:19" ht="15">
      <c r="A140" s="46" t="s">
        <v>102</v>
      </c>
      <c r="B140" s="50">
        <v>1</v>
      </c>
      <c r="C140" s="50">
        <v>141</v>
      </c>
      <c r="D140" s="50">
        <v>23</v>
      </c>
      <c r="E140" s="50">
        <v>2</v>
      </c>
      <c r="F140" s="50">
        <v>4</v>
      </c>
      <c r="G140" s="52">
        <f t="shared" si="47"/>
        <v>171</v>
      </c>
      <c r="H140" s="53">
        <v>4</v>
      </c>
      <c r="I140" s="50">
        <v>60</v>
      </c>
      <c r="J140" s="50">
        <v>22</v>
      </c>
      <c r="K140" s="50">
        <v>0</v>
      </c>
      <c r="L140" s="50">
        <v>2</v>
      </c>
      <c r="M140" s="52">
        <f t="shared" si="48"/>
        <v>88</v>
      </c>
      <c r="N140" s="50">
        <f t="shared" si="49"/>
        <v>5</v>
      </c>
      <c r="O140" s="50">
        <f t="shared" si="49"/>
        <v>201</v>
      </c>
      <c r="P140" s="50">
        <f t="shared" si="49"/>
        <v>45</v>
      </c>
      <c r="Q140" s="50">
        <f t="shared" si="49"/>
        <v>2</v>
      </c>
      <c r="R140" s="50">
        <f t="shared" si="49"/>
        <v>6</v>
      </c>
      <c r="S140" s="51">
        <f t="shared" si="49"/>
        <v>259</v>
      </c>
    </row>
    <row r="141" spans="1:19" ht="15.75">
      <c r="A141" s="39" t="s">
        <v>103</v>
      </c>
      <c r="B141" s="28">
        <f>SUM(B129:B140)</f>
        <v>216</v>
      </c>
      <c r="C141" s="28">
        <f>SUM(C129:C140)</f>
        <v>2924</v>
      </c>
      <c r="D141" s="28">
        <f>SUM(D129:D140)</f>
        <v>3198</v>
      </c>
      <c r="E141" s="28">
        <f>SUM(E129:E140)</f>
        <v>144</v>
      </c>
      <c r="F141" s="28">
        <f>SUM(F129:F140)</f>
        <v>184</v>
      </c>
      <c r="G141" s="29">
        <f t="shared" si="47"/>
        <v>6666</v>
      </c>
      <c r="H141" s="27">
        <f>SUM(H129:H140)</f>
        <v>204</v>
      </c>
      <c r="I141" s="28">
        <f>SUM(I129:I140)</f>
        <v>2186</v>
      </c>
      <c r="J141" s="28">
        <f>SUM(J129:J140)</f>
        <v>2710</v>
      </c>
      <c r="K141" s="28">
        <f>SUM(K129:K140)</f>
        <v>93</v>
      </c>
      <c r="L141" s="28">
        <f>SUM(L129:L140)</f>
        <v>88</v>
      </c>
      <c r="M141" s="29">
        <f t="shared" si="48"/>
        <v>5281</v>
      </c>
      <c r="N141" s="28">
        <f t="shared" si="49"/>
        <v>420</v>
      </c>
      <c r="O141" s="28">
        <f t="shared" si="49"/>
        <v>5110</v>
      </c>
      <c r="P141" s="28">
        <f t="shared" si="49"/>
        <v>5908</v>
      </c>
      <c r="Q141" s="28">
        <f t="shared" si="49"/>
        <v>237</v>
      </c>
      <c r="R141" s="28">
        <f t="shared" si="49"/>
        <v>272</v>
      </c>
      <c r="S141" s="28">
        <f t="shared" si="49"/>
        <v>11947</v>
      </c>
    </row>
    <row r="142" spans="1:19" ht="15.75">
      <c r="A142" s="55"/>
      <c r="B142" s="41"/>
      <c r="C142" s="41"/>
      <c r="D142" s="41"/>
      <c r="E142" s="41"/>
      <c r="F142" s="41"/>
      <c r="G142" s="56"/>
      <c r="H142" s="57"/>
      <c r="I142" s="41"/>
      <c r="J142" s="41"/>
      <c r="K142" s="41"/>
      <c r="L142" s="41"/>
      <c r="M142" s="56"/>
      <c r="N142" s="41"/>
      <c r="O142" s="41"/>
      <c r="P142" s="41"/>
      <c r="Q142" s="41"/>
      <c r="R142" s="41"/>
      <c r="S142" s="41"/>
    </row>
    <row r="143" spans="1:19" ht="15">
      <c r="A143" s="46" t="s">
        <v>104</v>
      </c>
      <c r="B143" s="50">
        <v>16</v>
      </c>
      <c r="C143" s="50">
        <v>13</v>
      </c>
      <c r="D143" s="50">
        <v>276</v>
      </c>
      <c r="E143" s="50">
        <v>311</v>
      </c>
      <c r="F143" s="50">
        <v>22</v>
      </c>
      <c r="G143" s="52">
        <f aca="true" t="shared" si="50" ref="G143:G151">SUM(B143:F143)</f>
        <v>638</v>
      </c>
      <c r="H143" s="53">
        <v>13</v>
      </c>
      <c r="I143" s="50">
        <v>7</v>
      </c>
      <c r="J143" s="50">
        <v>206</v>
      </c>
      <c r="K143" s="50">
        <v>256</v>
      </c>
      <c r="L143" s="50">
        <v>10</v>
      </c>
      <c r="M143" s="52">
        <f aca="true" t="shared" si="51" ref="M143:M151">SUM(H143:L143)</f>
        <v>492</v>
      </c>
      <c r="N143" s="50">
        <f aca="true" t="shared" si="52" ref="N143:S151">H143+B143</f>
        <v>29</v>
      </c>
      <c r="O143" s="50">
        <f t="shared" si="52"/>
        <v>20</v>
      </c>
      <c r="P143" s="50">
        <f t="shared" si="52"/>
        <v>482</v>
      </c>
      <c r="Q143" s="50">
        <f t="shared" si="52"/>
        <v>567</v>
      </c>
      <c r="R143" s="50">
        <f t="shared" si="52"/>
        <v>32</v>
      </c>
      <c r="S143" s="51">
        <f t="shared" si="52"/>
        <v>1130</v>
      </c>
    </row>
    <row r="144" spans="1:19" ht="15">
      <c r="A144" s="46" t="s">
        <v>105</v>
      </c>
      <c r="B144" s="50">
        <v>32</v>
      </c>
      <c r="C144" s="50">
        <v>21</v>
      </c>
      <c r="D144" s="50">
        <v>290</v>
      </c>
      <c r="E144" s="50">
        <v>154</v>
      </c>
      <c r="F144" s="50">
        <v>16</v>
      </c>
      <c r="G144" s="52">
        <f t="shared" si="50"/>
        <v>513</v>
      </c>
      <c r="H144" s="53">
        <v>21</v>
      </c>
      <c r="I144" s="50">
        <v>6</v>
      </c>
      <c r="J144" s="50">
        <v>194</v>
      </c>
      <c r="K144" s="50">
        <v>129</v>
      </c>
      <c r="L144" s="50">
        <v>6</v>
      </c>
      <c r="M144" s="52">
        <f t="shared" si="51"/>
        <v>356</v>
      </c>
      <c r="N144" s="50">
        <f t="shared" si="52"/>
        <v>53</v>
      </c>
      <c r="O144" s="50">
        <f t="shared" si="52"/>
        <v>27</v>
      </c>
      <c r="P144" s="50">
        <f t="shared" si="52"/>
        <v>484</v>
      </c>
      <c r="Q144" s="50">
        <f t="shared" si="52"/>
        <v>283</v>
      </c>
      <c r="R144" s="50">
        <f t="shared" si="52"/>
        <v>22</v>
      </c>
      <c r="S144" s="51">
        <f t="shared" si="52"/>
        <v>869</v>
      </c>
    </row>
    <row r="145" spans="1:19" ht="15">
      <c r="A145" s="46" t="s">
        <v>106</v>
      </c>
      <c r="B145" s="50">
        <v>18</v>
      </c>
      <c r="C145" s="50">
        <v>11</v>
      </c>
      <c r="D145" s="50">
        <v>265</v>
      </c>
      <c r="E145" s="50">
        <v>280</v>
      </c>
      <c r="F145" s="50">
        <v>22</v>
      </c>
      <c r="G145" s="52">
        <f t="shared" si="50"/>
        <v>596</v>
      </c>
      <c r="H145" s="53">
        <v>26</v>
      </c>
      <c r="I145" s="50">
        <v>7</v>
      </c>
      <c r="J145" s="50">
        <v>224</v>
      </c>
      <c r="K145" s="50">
        <v>197</v>
      </c>
      <c r="L145" s="50">
        <v>7</v>
      </c>
      <c r="M145" s="52">
        <f t="shared" si="51"/>
        <v>461</v>
      </c>
      <c r="N145" s="50">
        <f t="shared" si="52"/>
        <v>44</v>
      </c>
      <c r="O145" s="50">
        <f t="shared" si="52"/>
        <v>18</v>
      </c>
      <c r="P145" s="50">
        <f t="shared" si="52"/>
        <v>489</v>
      </c>
      <c r="Q145" s="50">
        <f t="shared" si="52"/>
        <v>477</v>
      </c>
      <c r="R145" s="50">
        <f t="shared" si="52"/>
        <v>29</v>
      </c>
      <c r="S145" s="51">
        <f t="shared" si="52"/>
        <v>1057</v>
      </c>
    </row>
    <row r="146" spans="1:19" ht="15">
      <c r="A146" s="46" t="s">
        <v>107</v>
      </c>
      <c r="B146" s="50">
        <v>52</v>
      </c>
      <c r="C146" s="50">
        <v>50</v>
      </c>
      <c r="D146" s="50">
        <v>686</v>
      </c>
      <c r="E146" s="50">
        <v>475</v>
      </c>
      <c r="F146" s="50">
        <v>36</v>
      </c>
      <c r="G146" s="52">
        <f t="shared" si="50"/>
        <v>1299</v>
      </c>
      <c r="H146" s="53">
        <v>59</v>
      </c>
      <c r="I146" s="50">
        <v>22</v>
      </c>
      <c r="J146" s="50">
        <v>703</v>
      </c>
      <c r="K146" s="50">
        <v>313</v>
      </c>
      <c r="L146" s="50">
        <v>17</v>
      </c>
      <c r="M146" s="52">
        <f t="shared" si="51"/>
        <v>1114</v>
      </c>
      <c r="N146" s="50">
        <f t="shared" si="52"/>
        <v>111</v>
      </c>
      <c r="O146" s="50">
        <f t="shared" si="52"/>
        <v>72</v>
      </c>
      <c r="P146" s="50">
        <f t="shared" si="52"/>
        <v>1389</v>
      </c>
      <c r="Q146" s="50">
        <f t="shared" si="52"/>
        <v>788</v>
      </c>
      <c r="R146" s="50">
        <f t="shared" si="52"/>
        <v>53</v>
      </c>
      <c r="S146" s="51">
        <f t="shared" si="52"/>
        <v>2413</v>
      </c>
    </row>
    <row r="147" spans="1:19" ht="15">
      <c r="A147" s="46" t="s">
        <v>108</v>
      </c>
      <c r="B147" s="50">
        <v>30</v>
      </c>
      <c r="C147" s="50">
        <v>34</v>
      </c>
      <c r="D147" s="50">
        <v>437</v>
      </c>
      <c r="E147" s="50">
        <v>274</v>
      </c>
      <c r="F147" s="50">
        <v>23</v>
      </c>
      <c r="G147" s="52">
        <f t="shared" si="50"/>
        <v>798</v>
      </c>
      <c r="H147" s="53">
        <v>44</v>
      </c>
      <c r="I147" s="50">
        <v>8</v>
      </c>
      <c r="J147" s="50">
        <v>408</v>
      </c>
      <c r="K147" s="50">
        <v>222</v>
      </c>
      <c r="L147" s="50">
        <v>9</v>
      </c>
      <c r="M147" s="52">
        <f t="shared" si="51"/>
        <v>691</v>
      </c>
      <c r="N147" s="50">
        <f t="shared" si="52"/>
        <v>74</v>
      </c>
      <c r="O147" s="50">
        <f t="shared" si="52"/>
        <v>42</v>
      </c>
      <c r="P147" s="50">
        <f t="shared" si="52"/>
        <v>845</v>
      </c>
      <c r="Q147" s="50">
        <f t="shared" si="52"/>
        <v>496</v>
      </c>
      <c r="R147" s="50">
        <f t="shared" si="52"/>
        <v>32</v>
      </c>
      <c r="S147" s="51">
        <f t="shared" si="52"/>
        <v>1489</v>
      </c>
    </row>
    <row r="148" spans="1:19" ht="15">
      <c r="A148" s="46" t="s">
        <v>109</v>
      </c>
      <c r="B148" s="50">
        <v>4</v>
      </c>
      <c r="C148" s="50">
        <v>8</v>
      </c>
      <c r="D148" s="50">
        <v>31</v>
      </c>
      <c r="E148" s="50">
        <v>59</v>
      </c>
      <c r="F148" s="50">
        <v>9</v>
      </c>
      <c r="G148" s="52">
        <f t="shared" si="50"/>
        <v>111</v>
      </c>
      <c r="H148" s="53">
        <v>5</v>
      </c>
      <c r="I148" s="50">
        <v>3</v>
      </c>
      <c r="J148" s="50">
        <v>16</v>
      </c>
      <c r="K148" s="50">
        <v>61</v>
      </c>
      <c r="L148" s="50">
        <v>4</v>
      </c>
      <c r="M148" s="52">
        <f t="shared" si="51"/>
        <v>89</v>
      </c>
      <c r="N148" s="50">
        <f t="shared" si="52"/>
        <v>9</v>
      </c>
      <c r="O148" s="50">
        <f t="shared" si="52"/>
        <v>11</v>
      </c>
      <c r="P148" s="50">
        <f t="shared" si="52"/>
        <v>47</v>
      </c>
      <c r="Q148" s="50">
        <f t="shared" si="52"/>
        <v>120</v>
      </c>
      <c r="R148" s="50">
        <f t="shared" si="52"/>
        <v>13</v>
      </c>
      <c r="S148" s="51">
        <f t="shared" si="52"/>
        <v>200</v>
      </c>
    </row>
    <row r="149" spans="1:19" ht="15">
      <c r="A149" s="46" t="s">
        <v>110</v>
      </c>
      <c r="B149" s="50">
        <v>10</v>
      </c>
      <c r="C149" s="50">
        <v>10</v>
      </c>
      <c r="D149" s="50">
        <v>157</v>
      </c>
      <c r="E149" s="50">
        <v>249</v>
      </c>
      <c r="F149" s="50">
        <v>24</v>
      </c>
      <c r="G149" s="52">
        <f t="shared" si="50"/>
        <v>450</v>
      </c>
      <c r="H149" s="53">
        <v>17</v>
      </c>
      <c r="I149" s="50">
        <v>7</v>
      </c>
      <c r="J149" s="50">
        <v>127</v>
      </c>
      <c r="K149" s="50">
        <v>207</v>
      </c>
      <c r="L149" s="50">
        <v>16</v>
      </c>
      <c r="M149" s="52">
        <f t="shared" si="51"/>
        <v>374</v>
      </c>
      <c r="N149" s="50">
        <f t="shared" si="52"/>
        <v>27</v>
      </c>
      <c r="O149" s="50">
        <f t="shared" si="52"/>
        <v>17</v>
      </c>
      <c r="P149" s="50">
        <f t="shared" si="52"/>
        <v>284</v>
      </c>
      <c r="Q149" s="50">
        <f t="shared" si="52"/>
        <v>456</v>
      </c>
      <c r="R149" s="50">
        <f t="shared" si="52"/>
        <v>40</v>
      </c>
      <c r="S149" s="51">
        <f t="shared" si="52"/>
        <v>824</v>
      </c>
    </row>
    <row r="150" spans="1:19" ht="15">
      <c r="A150" s="46" t="s">
        <v>111</v>
      </c>
      <c r="B150" s="50">
        <v>9</v>
      </c>
      <c r="C150" s="50">
        <v>8</v>
      </c>
      <c r="D150" s="50">
        <v>117</v>
      </c>
      <c r="E150" s="50">
        <v>393</v>
      </c>
      <c r="F150" s="50">
        <v>25</v>
      </c>
      <c r="G150" s="52">
        <f t="shared" si="50"/>
        <v>552</v>
      </c>
      <c r="H150" s="53">
        <v>9</v>
      </c>
      <c r="I150" s="50">
        <v>7</v>
      </c>
      <c r="J150" s="50">
        <v>100</v>
      </c>
      <c r="K150" s="50">
        <v>238</v>
      </c>
      <c r="L150" s="50">
        <v>6</v>
      </c>
      <c r="M150" s="52">
        <f t="shared" si="51"/>
        <v>360</v>
      </c>
      <c r="N150" s="50">
        <f t="shared" si="52"/>
        <v>18</v>
      </c>
      <c r="O150" s="50">
        <f t="shared" si="52"/>
        <v>15</v>
      </c>
      <c r="P150" s="50">
        <f t="shared" si="52"/>
        <v>217</v>
      </c>
      <c r="Q150" s="50">
        <f t="shared" si="52"/>
        <v>631</v>
      </c>
      <c r="R150" s="50">
        <f t="shared" si="52"/>
        <v>31</v>
      </c>
      <c r="S150" s="51">
        <f t="shared" si="52"/>
        <v>912</v>
      </c>
    </row>
    <row r="151" spans="1:19" ht="15.75">
      <c r="A151" s="39" t="s">
        <v>112</v>
      </c>
      <c r="B151" s="28">
        <f>SUM(B143:B150)</f>
        <v>171</v>
      </c>
      <c r="C151" s="28">
        <f>SUM(C143:C150)</f>
        <v>155</v>
      </c>
      <c r="D151" s="28">
        <f>SUM(D143:D150)</f>
        <v>2259</v>
      </c>
      <c r="E151" s="28">
        <f>SUM(E143:E150)</f>
        <v>2195</v>
      </c>
      <c r="F151" s="28">
        <f>SUM(F143:F150)</f>
        <v>177</v>
      </c>
      <c r="G151" s="29">
        <f t="shared" si="50"/>
        <v>4957</v>
      </c>
      <c r="H151" s="27">
        <f>SUM(H143:H150)</f>
        <v>194</v>
      </c>
      <c r="I151" s="28">
        <f>SUM(I143:I150)</f>
        <v>67</v>
      </c>
      <c r="J151" s="28">
        <f>SUM(J143:J150)</f>
        <v>1978</v>
      </c>
      <c r="K151" s="28">
        <f>SUM(K143:K150)</f>
        <v>1623</v>
      </c>
      <c r="L151" s="28">
        <f>SUM(L143:L150)</f>
        <v>75</v>
      </c>
      <c r="M151" s="29">
        <f t="shared" si="51"/>
        <v>3937</v>
      </c>
      <c r="N151" s="28">
        <f t="shared" si="52"/>
        <v>365</v>
      </c>
      <c r="O151" s="28">
        <f t="shared" si="52"/>
        <v>222</v>
      </c>
      <c r="P151" s="28">
        <f t="shared" si="52"/>
        <v>4237</v>
      </c>
      <c r="Q151" s="28">
        <f t="shared" si="52"/>
        <v>3818</v>
      </c>
      <c r="R151" s="28">
        <f t="shared" si="52"/>
        <v>252</v>
      </c>
      <c r="S151" s="28">
        <f t="shared" si="52"/>
        <v>8894</v>
      </c>
    </row>
    <row r="152" spans="1:19" ht="15.75">
      <c r="A152" s="55"/>
      <c r="B152" s="41"/>
      <c r="C152" s="41"/>
      <c r="D152" s="41"/>
      <c r="E152" s="41"/>
      <c r="F152" s="41"/>
      <c r="G152" s="56"/>
      <c r="H152" s="57"/>
      <c r="I152" s="41"/>
      <c r="J152" s="41"/>
      <c r="K152" s="41"/>
      <c r="L152" s="41"/>
      <c r="M152" s="56"/>
      <c r="N152" s="41"/>
      <c r="O152" s="41"/>
      <c r="P152" s="41"/>
      <c r="Q152" s="41"/>
      <c r="R152" s="41"/>
      <c r="S152" s="41"/>
    </row>
    <row r="153" spans="1:19" ht="15.75">
      <c r="A153" s="40" t="s">
        <v>113</v>
      </c>
      <c r="B153" s="19">
        <v>2775</v>
      </c>
      <c r="C153" s="19">
        <v>4306</v>
      </c>
      <c r="D153" s="19">
        <v>32091</v>
      </c>
      <c r="E153" s="19">
        <v>3251</v>
      </c>
      <c r="F153" s="19">
        <v>1301</v>
      </c>
      <c r="G153" s="20">
        <v>43724</v>
      </c>
      <c r="H153" s="23">
        <v>2615</v>
      </c>
      <c r="I153" s="19">
        <v>2981</v>
      </c>
      <c r="J153" s="19">
        <v>29551</v>
      </c>
      <c r="K153" s="19">
        <v>2282</v>
      </c>
      <c r="L153" s="19">
        <v>503</v>
      </c>
      <c r="M153" s="20">
        <v>37932</v>
      </c>
      <c r="N153" s="19">
        <v>5390</v>
      </c>
      <c r="O153" s="19">
        <v>7287</v>
      </c>
      <c r="P153" s="19">
        <v>61642</v>
      </c>
      <c r="Q153" s="19">
        <v>5533</v>
      </c>
      <c r="R153" s="19">
        <v>1804</v>
      </c>
      <c r="S153" s="19">
        <v>81656</v>
      </c>
    </row>
    <row r="155" ht="15">
      <c r="A155" s="58" t="s">
        <v>116</v>
      </c>
    </row>
    <row r="156" spans="1:19" ht="15">
      <c r="A156" s="44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</row>
    <row r="157" spans="1:19" ht="1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</row>
    <row r="158" spans="1:19" ht="17.25">
      <c r="A158" s="147" t="s">
        <v>118</v>
      </c>
      <c r="B158" s="135" t="s">
        <v>25</v>
      </c>
      <c r="C158" s="135"/>
      <c r="D158" s="135"/>
      <c r="E158" s="135"/>
      <c r="F158" s="135"/>
      <c r="G158" s="136"/>
      <c r="H158" s="137" t="s">
        <v>26</v>
      </c>
      <c r="I158" s="135"/>
      <c r="J158" s="135"/>
      <c r="K158" s="135"/>
      <c r="L158" s="135"/>
      <c r="M158" s="136"/>
      <c r="N158" s="135" t="s">
        <v>27</v>
      </c>
      <c r="O158" s="135"/>
      <c r="P158" s="135"/>
      <c r="Q158" s="135"/>
      <c r="R158" s="135"/>
      <c r="S158" s="135"/>
    </row>
    <row r="159" spans="1:19" ht="47.25">
      <c r="A159" s="147"/>
      <c r="B159" s="9" t="s">
        <v>32</v>
      </c>
      <c r="C159" s="9" t="s">
        <v>44</v>
      </c>
      <c r="D159" s="9" t="s">
        <v>43</v>
      </c>
      <c r="E159" s="9" t="s">
        <v>7</v>
      </c>
      <c r="F159" s="9" t="s">
        <v>45</v>
      </c>
      <c r="G159" s="26" t="s">
        <v>28</v>
      </c>
      <c r="H159" s="21" t="s">
        <v>32</v>
      </c>
      <c r="I159" s="9" t="s">
        <v>44</v>
      </c>
      <c r="J159" s="9" t="s">
        <v>43</v>
      </c>
      <c r="K159" s="9" t="s">
        <v>7</v>
      </c>
      <c r="L159" s="9" t="s">
        <v>45</v>
      </c>
      <c r="M159" s="26" t="s">
        <v>28</v>
      </c>
      <c r="N159" s="9" t="s">
        <v>32</v>
      </c>
      <c r="O159" s="9" t="s">
        <v>44</v>
      </c>
      <c r="P159" s="9" t="s">
        <v>43</v>
      </c>
      <c r="Q159" s="9" t="s">
        <v>7</v>
      </c>
      <c r="R159" s="9" t="s">
        <v>45</v>
      </c>
      <c r="S159" s="9" t="s">
        <v>28</v>
      </c>
    </row>
    <row r="160" spans="1:19" ht="15">
      <c r="A160" s="46" t="s">
        <v>46</v>
      </c>
      <c r="B160" s="47">
        <v>22</v>
      </c>
      <c r="C160" s="47">
        <v>38</v>
      </c>
      <c r="D160" s="47">
        <v>780</v>
      </c>
      <c r="E160" s="47">
        <v>21</v>
      </c>
      <c r="F160" s="47">
        <v>28</v>
      </c>
      <c r="G160" s="48">
        <v>889</v>
      </c>
      <c r="H160" s="49">
        <v>25</v>
      </c>
      <c r="I160" s="47">
        <v>20</v>
      </c>
      <c r="J160" s="47">
        <v>718</v>
      </c>
      <c r="K160" s="47">
        <v>14</v>
      </c>
      <c r="L160" s="47">
        <v>9</v>
      </c>
      <c r="M160" s="48">
        <v>786</v>
      </c>
      <c r="N160" s="47">
        <v>47</v>
      </c>
      <c r="O160" s="47">
        <v>58</v>
      </c>
      <c r="P160" s="47">
        <v>1498</v>
      </c>
      <c r="Q160" s="47">
        <v>35</v>
      </c>
      <c r="R160" s="47">
        <v>37</v>
      </c>
      <c r="S160" s="54">
        <v>1675</v>
      </c>
    </row>
    <row r="161" spans="1:19" ht="15">
      <c r="A161" s="46" t="s">
        <v>47</v>
      </c>
      <c r="B161" s="47">
        <v>14</v>
      </c>
      <c r="C161" s="47">
        <v>39</v>
      </c>
      <c r="D161" s="47">
        <v>773</v>
      </c>
      <c r="E161" s="47">
        <v>26</v>
      </c>
      <c r="F161" s="47">
        <v>11</v>
      </c>
      <c r="G161" s="48">
        <v>863</v>
      </c>
      <c r="H161" s="49">
        <v>19</v>
      </c>
      <c r="I161" s="47">
        <v>17</v>
      </c>
      <c r="J161" s="47">
        <v>673</v>
      </c>
      <c r="K161" s="47">
        <v>17</v>
      </c>
      <c r="L161" s="47">
        <v>7</v>
      </c>
      <c r="M161" s="48">
        <v>733</v>
      </c>
      <c r="N161" s="47">
        <v>33</v>
      </c>
      <c r="O161" s="47">
        <v>56</v>
      </c>
      <c r="P161" s="47">
        <v>1446</v>
      </c>
      <c r="Q161" s="47">
        <v>43</v>
      </c>
      <c r="R161" s="47">
        <v>18</v>
      </c>
      <c r="S161" s="51">
        <v>1596</v>
      </c>
    </row>
    <row r="162" spans="1:19" ht="15">
      <c r="A162" s="46" t="s">
        <v>48</v>
      </c>
      <c r="B162" s="47">
        <v>9</v>
      </c>
      <c r="C162" s="47">
        <v>19</v>
      </c>
      <c r="D162" s="47">
        <v>593</v>
      </c>
      <c r="E162" s="47">
        <v>12</v>
      </c>
      <c r="F162" s="47">
        <v>13</v>
      </c>
      <c r="G162" s="52">
        <v>646</v>
      </c>
      <c r="H162" s="49">
        <v>6</v>
      </c>
      <c r="I162" s="47">
        <v>7</v>
      </c>
      <c r="J162" s="47">
        <v>453</v>
      </c>
      <c r="K162" s="47">
        <v>4</v>
      </c>
      <c r="L162" s="47">
        <v>5</v>
      </c>
      <c r="M162" s="52">
        <v>475</v>
      </c>
      <c r="N162" s="50">
        <v>15</v>
      </c>
      <c r="O162" s="47">
        <v>26</v>
      </c>
      <c r="P162" s="47">
        <v>1046</v>
      </c>
      <c r="Q162" s="47">
        <v>16</v>
      </c>
      <c r="R162" s="47">
        <v>18</v>
      </c>
      <c r="S162" s="51">
        <v>1121</v>
      </c>
    </row>
    <row r="163" spans="1:19" ht="15">
      <c r="A163" s="46" t="s">
        <v>49</v>
      </c>
      <c r="B163" s="47">
        <v>11</v>
      </c>
      <c r="C163" s="47">
        <v>17</v>
      </c>
      <c r="D163" s="47">
        <v>620</v>
      </c>
      <c r="E163" s="47">
        <v>18</v>
      </c>
      <c r="F163" s="47">
        <v>7</v>
      </c>
      <c r="G163" s="52">
        <v>673</v>
      </c>
      <c r="H163" s="49">
        <v>13</v>
      </c>
      <c r="I163" s="47">
        <v>7</v>
      </c>
      <c r="J163" s="47">
        <v>695</v>
      </c>
      <c r="K163" s="47">
        <v>7</v>
      </c>
      <c r="L163" s="47">
        <v>5</v>
      </c>
      <c r="M163" s="52">
        <v>727</v>
      </c>
      <c r="N163" s="50">
        <v>24</v>
      </c>
      <c r="O163" s="47">
        <v>24</v>
      </c>
      <c r="P163" s="47">
        <v>1315</v>
      </c>
      <c r="Q163" s="47">
        <v>25</v>
      </c>
      <c r="R163" s="47">
        <v>12</v>
      </c>
      <c r="S163" s="51">
        <v>1400</v>
      </c>
    </row>
    <row r="164" spans="1:19" ht="15">
      <c r="A164" s="46" t="s">
        <v>141</v>
      </c>
      <c r="B164" s="50">
        <v>9</v>
      </c>
      <c r="C164" s="47">
        <v>16</v>
      </c>
      <c r="D164" s="47">
        <v>566</v>
      </c>
      <c r="E164" s="47">
        <v>12</v>
      </c>
      <c r="F164" s="47">
        <v>6</v>
      </c>
      <c r="G164" s="52">
        <v>609</v>
      </c>
      <c r="H164" s="49">
        <v>8</v>
      </c>
      <c r="I164" s="47">
        <v>6</v>
      </c>
      <c r="J164" s="47">
        <v>536</v>
      </c>
      <c r="K164" s="47">
        <v>8</v>
      </c>
      <c r="L164" s="47">
        <v>8</v>
      </c>
      <c r="M164" s="52">
        <v>566</v>
      </c>
      <c r="N164" s="50">
        <v>17</v>
      </c>
      <c r="O164" s="47">
        <v>22</v>
      </c>
      <c r="P164" s="47">
        <v>1102</v>
      </c>
      <c r="Q164" s="47">
        <v>20</v>
      </c>
      <c r="R164" s="47">
        <v>14</v>
      </c>
      <c r="S164" s="51">
        <v>1175</v>
      </c>
    </row>
    <row r="165" spans="1:19" ht="15">
      <c r="A165" s="46" t="s">
        <v>50</v>
      </c>
      <c r="B165" s="47">
        <v>2</v>
      </c>
      <c r="C165" s="47">
        <v>6</v>
      </c>
      <c r="D165" s="47">
        <v>312</v>
      </c>
      <c r="E165" s="47">
        <v>5</v>
      </c>
      <c r="F165" s="47">
        <v>4</v>
      </c>
      <c r="G165" s="48">
        <v>329</v>
      </c>
      <c r="H165" s="49">
        <v>2</v>
      </c>
      <c r="I165" s="47">
        <v>5</v>
      </c>
      <c r="J165" s="47">
        <v>264</v>
      </c>
      <c r="K165" s="47">
        <v>5</v>
      </c>
      <c r="L165" s="47">
        <v>3</v>
      </c>
      <c r="M165" s="48">
        <v>279</v>
      </c>
      <c r="N165" s="50">
        <v>4</v>
      </c>
      <c r="O165" s="47">
        <v>11</v>
      </c>
      <c r="P165" s="47">
        <v>576</v>
      </c>
      <c r="Q165" s="47">
        <v>10</v>
      </c>
      <c r="R165" s="47">
        <v>7</v>
      </c>
      <c r="S165" s="51">
        <v>608</v>
      </c>
    </row>
    <row r="166" spans="1:19" ht="15">
      <c r="A166" s="46" t="s">
        <v>51</v>
      </c>
      <c r="B166" s="47">
        <v>14</v>
      </c>
      <c r="C166" s="47">
        <v>19</v>
      </c>
      <c r="D166" s="47">
        <v>624</v>
      </c>
      <c r="E166" s="47">
        <v>17</v>
      </c>
      <c r="F166" s="47">
        <v>15</v>
      </c>
      <c r="G166" s="52">
        <v>689</v>
      </c>
      <c r="H166" s="49">
        <v>11</v>
      </c>
      <c r="I166" s="47">
        <v>13</v>
      </c>
      <c r="J166" s="47">
        <v>650</v>
      </c>
      <c r="K166" s="47">
        <v>16</v>
      </c>
      <c r="L166" s="47">
        <v>0</v>
      </c>
      <c r="M166" s="52">
        <v>690</v>
      </c>
      <c r="N166" s="50">
        <v>25</v>
      </c>
      <c r="O166" s="47">
        <v>32</v>
      </c>
      <c r="P166" s="47">
        <v>1274</v>
      </c>
      <c r="Q166" s="47">
        <v>33</v>
      </c>
      <c r="R166" s="47">
        <v>15</v>
      </c>
      <c r="S166" s="51">
        <v>1379</v>
      </c>
    </row>
    <row r="167" spans="1:19" ht="15">
      <c r="A167" s="46" t="s">
        <v>52</v>
      </c>
      <c r="B167" s="47">
        <v>19</v>
      </c>
      <c r="C167" s="47">
        <v>24</v>
      </c>
      <c r="D167" s="47">
        <v>609</v>
      </c>
      <c r="E167" s="47">
        <v>27</v>
      </c>
      <c r="F167" s="47">
        <v>19</v>
      </c>
      <c r="G167" s="48">
        <v>698</v>
      </c>
      <c r="H167" s="49">
        <v>10</v>
      </c>
      <c r="I167" s="47">
        <v>18</v>
      </c>
      <c r="J167" s="47">
        <v>608</v>
      </c>
      <c r="K167" s="47">
        <v>16</v>
      </c>
      <c r="L167" s="47">
        <v>7</v>
      </c>
      <c r="M167" s="48">
        <v>659</v>
      </c>
      <c r="N167" s="47">
        <v>29</v>
      </c>
      <c r="O167" s="47">
        <v>42</v>
      </c>
      <c r="P167" s="47">
        <v>1217</v>
      </c>
      <c r="Q167" s="47">
        <v>43</v>
      </c>
      <c r="R167" s="47">
        <v>26</v>
      </c>
      <c r="S167" s="51">
        <v>1357</v>
      </c>
    </row>
    <row r="168" spans="1:19" ht="15">
      <c r="A168" s="46" t="s">
        <v>53</v>
      </c>
      <c r="B168" s="47">
        <v>7</v>
      </c>
      <c r="C168" s="47">
        <v>13</v>
      </c>
      <c r="D168" s="47">
        <v>544</v>
      </c>
      <c r="E168" s="47">
        <v>35</v>
      </c>
      <c r="F168" s="47">
        <v>13</v>
      </c>
      <c r="G168" s="48">
        <v>612</v>
      </c>
      <c r="H168" s="49">
        <v>6</v>
      </c>
      <c r="I168" s="47">
        <v>10</v>
      </c>
      <c r="J168" s="47">
        <v>319</v>
      </c>
      <c r="K168" s="47">
        <v>13</v>
      </c>
      <c r="L168" s="47">
        <v>4</v>
      </c>
      <c r="M168" s="48">
        <v>352</v>
      </c>
      <c r="N168" s="47">
        <v>13</v>
      </c>
      <c r="O168" s="47">
        <v>23</v>
      </c>
      <c r="P168" s="47">
        <v>863</v>
      </c>
      <c r="Q168" s="47">
        <v>48</v>
      </c>
      <c r="R168" s="47">
        <v>17</v>
      </c>
      <c r="S168" s="51">
        <v>964</v>
      </c>
    </row>
    <row r="169" spans="1:19" ht="15">
      <c r="A169" s="46" t="s">
        <v>54</v>
      </c>
      <c r="B169" s="47">
        <v>5</v>
      </c>
      <c r="C169" s="47">
        <v>15</v>
      </c>
      <c r="D169" s="47">
        <v>418</v>
      </c>
      <c r="E169" s="47">
        <v>13</v>
      </c>
      <c r="F169" s="47">
        <v>9</v>
      </c>
      <c r="G169" s="52">
        <v>460</v>
      </c>
      <c r="H169" s="49">
        <v>8</v>
      </c>
      <c r="I169" s="47">
        <v>9</v>
      </c>
      <c r="J169" s="47">
        <v>351</v>
      </c>
      <c r="K169" s="47">
        <v>4</v>
      </c>
      <c r="L169" s="47">
        <v>0</v>
      </c>
      <c r="M169" s="52">
        <v>372</v>
      </c>
      <c r="N169" s="50">
        <v>13</v>
      </c>
      <c r="O169" s="47">
        <v>24</v>
      </c>
      <c r="P169" s="47">
        <v>769</v>
      </c>
      <c r="Q169" s="47">
        <v>17</v>
      </c>
      <c r="R169" s="47">
        <v>9</v>
      </c>
      <c r="S169" s="51">
        <v>832</v>
      </c>
    </row>
    <row r="170" spans="1:19" ht="15">
      <c r="A170" s="46" t="s">
        <v>55</v>
      </c>
      <c r="B170" s="47">
        <v>46</v>
      </c>
      <c r="C170" s="47">
        <v>68</v>
      </c>
      <c r="D170" s="47">
        <v>2117</v>
      </c>
      <c r="E170" s="47">
        <v>58</v>
      </c>
      <c r="F170" s="47">
        <v>41</v>
      </c>
      <c r="G170" s="48">
        <v>2330</v>
      </c>
      <c r="H170" s="49">
        <v>46</v>
      </c>
      <c r="I170" s="47">
        <v>53</v>
      </c>
      <c r="J170" s="47">
        <v>1968</v>
      </c>
      <c r="K170" s="47">
        <v>29</v>
      </c>
      <c r="L170" s="47">
        <v>17</v>
      </c>
      <c r="M170" s="48">
        <v>2113</v>
      </c>
      <c r="N170" s="47">
        <v>92</v>
      </c>
      <c r="O170" s="47">
        <v>121</v>
      </c>
      <c r="P170" s="47">
        <v>4085</v>
      </c>
      <c r="Q170" s="47">
        <v>87</v>
      </c>
      <c r="R170" s="47">
        <v>58</v>
      </c>
      <c r="S170" s="51">
        <v>4443</v>
      </c>
    </row>
    <row r="171" spans="1:19" ht="15">
      <c r="A171" s="46" t="s">
        <v>56</v>
      </c>
      <c r="B171" s="47">
        <v>35</v>
      </c>
      <c r="C171" s="47">
        <v>83</v>
      </c>
      <c r="D171" s="47">
        <v>1769</v>
      </c>
      <c r="E171" s="47">
        <v>70</v>
      </c>
      <c r="F171" s="47">
        <v>47</v>
      </c>
      <c r="G171" s="48">
        <v>2004</v>
      </c>
      <c r="H171" s="49">
        <v>34</v>
      </c>
      <c r="I171" s="47">
        <v>56</v>
      </c>
      <c r="J171" s="47">
        <v>1499</v>
      </c>
      <c r="K171" s="47">
        <v>24</v>
      </c>
      <c r="L171" s="47">
        <v>27</v>
      </c>
      <c r="M171" s="48">
        <v>1640</v>
      </c>
      <c r="N171" s="47">
        <v>69</v>
      </c>
      <c r="O171" s="47">
        <v>139</v>
      </c>
      <c r="P171" s="47">
        <v>3268</v>
      </c>
      <c r="Q171" s="47">
        <v>94</v>
      </c>
      <c r="R171" s="47">
        <v>74</v>
      </c>
      <c r="S171" s="51">
        <v>3644</v>
      </c>
    </row>
    <row r="172" spans="1:19" ht="15">
      <c r="A172" s="46" t="s">
        <v>57</v>
      </c>
      <c r="B172" s="47">
        <v>5</v>
      </c>
      <c r="C172" s="47">
        <v>13</v>
      </c>
      <c r="D172" s="47">
        <v>393</v>
      </c>
      <c r="E172" s="47">
        <v>8</v>
      </c>
      <c r="F172" s="47">
        <v>3</v>
      </c>
      <c r="G172" s="48">
        <v>422</v>
      </c>
      <c r="H172" s="49">
        <v>10</v>
      </c>
      <c r="I172" s="47">
        <v>5</v>
      </c>
      <c r="J172" s="47">
        <v>348</v>
      </c>
      <c r="K172" s="47">
        <v>4</v>
      </c>
      <c r="L172" s="47">
        <v>6</v>
      </c>
      <c r="M172" s="48">
        <v>373</v>
      </c>
      <c r="N172" s="47">
        <v>15</v>
      </c>
      <c r="O172" s="47">
        <v>18</v>
      </c>
      <c r="P172" s="47">
        <v>741</v>
      </c>
      <c r="Q172" s="47">
        <v>12</v>
      </c>
      <c r="R172" s="47">
        <v>9</v>
      </c>
      <c r="S172" s="51">
        <v>795</v>
      </c>
    </row>
    <row r="173" spans="1:19" ht="15">
      <c r="A173" s="46" t="s">
        <v>58</v>
      </c>
      <c r="B173" s="50">
        <v>24</v>
      </c>
      <c r="C173" s="47">
        <v>63</v>
      </c>
      <c r="D173" s="47">
        <v>944</v>
      </c>
      <c r="E173" s="47">
        <v>29</v>
      </c>
      <c r="F173" s="47">
        <v>20</v>
      </c>
      <c r="G173" s="52">
        <v>1080</v>
      </c>
      <c r="H173" s="53">
        <v>20</v>
      </c>
      <c r="I173" s="47">
        <v>27</v>
      </c>
      <c r="J173" s="47">
        <v>953</v>
      </c>
      <c r="K173" s="47">
        <v>14</v>
      </c>
      <c r="L173" s="47">
        <v>16</v>
      </c>
      <c r="M173" s="52">
        <v>1030</v>
      </c>
      <c r="N173" s="50">
        <v>44</v>
      </c>
      <c r="O173" s="47">
        <v>90</v>
      </c>
      <c r="P173" s="47">
        <v>1897</v>
      </c>
      <c r="Q173" s="47">
        <v>43</v>
      </c>
      <c r="R173" s="47">
        <v>36</v>
      </c>
      <c r="S173" s="51">
        <v>2110</v>
      </c>
    </row>
    <row r="174" spans="1:19" ht="15">
      <c r="A174" s="46" t="s">
        <v>59</v>
      </c>
      <c r="B174" s="50">
        <v>19</v>
      </c>
      <c r="C174" s="47">
        <v>33</v>
      </c>
      <c r="D174" s="47">
        <v>960</v>
      </c>
      <c r="E174" s="47">
        <v>39</v>
      </c>
      <c r="F174" s="47">
        <v>19</v>
      </c>
      <c r="G174" s="52">
        <v>1070</v>
      </c>
      <c r="H174" s="53">
        <v>28</v>
      </c>
      <c r="I174" s="47">
        <v>21</v>
      </c>
      <c r="J174" s="47">
        <v>909</v>
      </c>
      <c r="K174" s="47">
        <v>19</v>
      </c>
      <c r="L174" s="47">
        <v>14</v>
      </c>
      <c r="M174" s="52">
        <v>991</v>
      </c>
      <c r="N174" s="50">
        <v>47</v>
      </c>
      <c r="O174" s="47">
        <v>54</v>
      </c>
      <c r="P174" s="47">
        <v>1869</v>
      </c>
      <c r="Q174" s="47">
        <v>58</v>
      </c>
      <c r="R174" s="47">
        <v>33</v>
      </c>
      <c r="S174" s="51">
        <v>2061</v>
      </c>
    </row>
    <row r="175" spans="1:19" ht="15">
      <c r="A175" s="46" t="s">
        <v>60</v>
      </c>
      <c r="B175" s="47">
        <v>11</v>
      </c>
      <c r="C175" s="47">
        <v>14</v>
      </c>
      <c r="D175" s="47">
        <v>555</v>
      </c>
      <c r="E175" s="47">
        <v>18</v>
      </c>
      <c r="F175" s="47">
        <v>5</v>
      </c>
      <c r="G175" s="48">
        <v>603</v>
      </c>
      <c r="H175" s="49">
        <v>19</v>
      </c>
      <c r="I175" s="47">
        <v>8</v>
      </c>
      <c r="J175" s="47">
        <v>493</v>
      </c>
      <c r="K175" s="47">
        <v>10</v>
      </c>
      <c r="L175" s="47">
        <v>3</v>
      </c>
      <c r="M175" s="48">
        <v>533</v>
      </c>
      <c r="N175" s="47">
        <v>30</v>
      </c>
      <c r="O175" s="47">
        <v>22</v>
      </c>
      <c r="P175" s="47">
        <v>1048</v>
      </c>
      <c r="Q175" s="47">
        <v>28</v>
      </c>
      <c r="R175" s="47">
        <v>8</v>
      </c>
      <c r="S175" s="54">
        <v>1136</v>
      </c>
    </row>
    <row r="176" spans="1:19" ht="15">
      <c r="A176" s="46" t="s">
        <v>61</v>
      </c>
      <c r="B176" s="50">
        <v>0</v>
      </c>
      <c r="C176" s="47">
        <v>3</v>
      </c>
      <c r="D176" s="47">
        <v>58</v>
      </c>
      <c r="E176" s="50">
        <v>4</v>
      </c>
      <c r="F176" s="47">
        <v>0</v>
      </c>
      <c r="G176" s="52">
        <v>65</v>
      </c>
      <c r="H176" s="53">
        <v>2</v>
      </c>
      <c r="I176" s="50">
        <v>2</v>
      </c>
      <c r="J176" s="47">
        <v>49</v>
      </c>
      <c r="K176" s="50">
        <v>0</v>
      </c>
      <c r="L176" s="47">
        <v>0</v>
      </c>
      <c r="M176" s="52">
        <v>53</v>
      </c>
      <c r="N176" s="50">
        <v>2</v>
      </c>
      <c r="O176" s="50">
        <v>5</v>
      </c>
      <c r="P176" s="50">
        <v>107</v>
      </c>
      <c r="Q176" s="50">
        <v>4</v>
      </c>
      <c r="R176" s="47">
        <v>0</v>
      </c>
      <c r="S176" s="51">
        <v>118</v>
      </c>
    </row>
    <row r="177" spans="1:19" ht="15">
      <c r="A177" s="46" t="s">
        <v>62</v>
      </c>
      <c r="B177" s="50">
        <v>8</v>
      </c>
      <c r="C177" s="47">
        <v>38</v>
      </c>
      <c r="D177" s="47">
        <v>597</v>
      </c>
      <c r="E177" s="50">
        <v>12</v>
      </c>
      <c r="F177" s="47">
        <v>10</v>
      </c>
      <c r="G177" s="52">
        <v>665</v>
      </c>
      <c r="H177" s="53">
        <v>9</v>
      </c>
      <c r="I177" s="50">
        <v>12</v>
      </c>
      <c r="J177" s="47">
        <v>495</v>
      </c>
      <c r="K177" s="50">
        <v>1</v>
      </c>
      <c r="L177" s="47">
        <v>1</v>
      </c>
      <c r="M177" s="52">
        <v>518</v>
      </c>
      <c r="N177" s="50">
        <v>17</v>
      </c>
      <c r="O177" s="50">
        <v>50</v>
      </c>
      <c r="P177" s="50">
        <v>1092</v>
      </c>
      <c r="Q177" s="50">
        <v>13</v>
      </c>
      <c r="R177" s="47">
        <v>11</v>
      </c>
      <c r="S177" s="51">
        <v>1183</v>
      </c>
    </row>
    <row r="178" spans="1:19" ht="15">
      <c r="A178" s="46" t="s">
        <v>63</v>
      </c>
      <c r="B178" s="50">
        <v>14</v>
      </c>
      <c r="C178" s="47">
        <v>22</v>
      </c>
      <c r="D178" s="47">
        <v>402</v>
      </c>
      <c r="E178" s="50">
        <v>4</v>
      </c>
      <c r="F178" s="47">
        <v>10</v>
      </c>
      <c r="G178" s="52">
        <v>452</v>
      </c>
      <c r="H178" s="53">
        <v>11</v>
      </c>
      <c r="I178" s="50">
        <v>10</v>
      </c>
      <c r="J178" s="47">
        <v>355</v>
      </c>
      <c r="K178" s="50">
        <v>3</v>
      </c>
      <c r="L178" s="47">
        <v>2</v>
      </c>
      <c r="M178" s="52">
        <v>381</v>
      </c>
      <c r="N178" s="50">
        <v>25</v>
      </c>
      <c r="O178" s="50">
        <v>32</v>
      </c>
      <c r="P178" s="50">
        <v>757</v>
      </c>
      <c r="Q178" s="50">
        <v>7</v>
      </c>
      <c r="R178" s="47">
        <v>12</v>
      </c>
      <c r="S178" s="51">
        <v>833</v>
      </c>
    </row>
    <row r="179" spans="1:19" ht="15">
      <c r="A179" s="46" t="s">
        <v>64</v>
      </c>
      <c r="B179" s="50">
        <v>0</v>
      </c>
      <c r="C179" s="47">
        <v>0</v>
      </c>
      <c r="D179" s="47">
        <v>70</v>
      </c>
      <c r="E179" s="50">
        <v>0</v>
      </c>
      <c r="F179" s="47">
        <v>0</v>
      </c>
      <c r="G179" s="52">
        <v>70</v>
      </c>
      <c r="H179" s="53">
        <v>2</v>
      </c>
      <c r="I179" s="50">
        <v>4</v>
      </c>
      <c r="J179" s="47">
        <v>33</v>
      </c>
      <c r="K179" s="50">
        <v>0</v>
      </c>
      <c r="L179" s="47">
        <v>1</v>
      </c>
      <c r="M179" s="52">
        <v>40</v>
      </c>
      <c r="N179" s="50">
        <v>2</v>
      </c>
      <c r="O179" s="50">
        <v>4</v>
      </c>
      <c r="P179" s="50">
        <v>103</v>
      </c>
      <c r="Q179" s="50">
        <v>0</v>
      </c>
      <c r="R179" s="47">
        <v>1</v>
      </c>
      <c r="S179" s="51">
        <v>110</v>
      </c>
    </row>
    <row r="180" spans="1:19" ht="15">
      <c r="A180" s="46" t="s">
        <v>65</v>
      </c>
      <c r="B180" s="50">
        <v>6</v>
      </c>
      <c r="C180" s="47">
        <v>9</v>
      </c>
      <c r="D180" s="47">
        <v>250</v>
      </c>
      <c r="E180" s="50">
        <v>4</v>
      </c>
      <c r="F180" s="47">
        <v>4</v>
      </c>
      <c r="G180" s="52">
        <v>273</v>
      </c>
      <c r="H180" s="53">
        <v>1</v>
      </c>
      <c r="I180" s="50">
        <v>3</v>
      </c>
      <c r="J180" s="47">
        <v>176</v>
      </c>
      <c r="K180" s="50">
        <v>2</v>
      </c>
      <c r="L180" s="47">
        <v>1</v>
      </c>
      <c r="M180" s="52">
        <v>183</v>
      </c>
      <c r="N180" s="50">
        <v>7</v>
      </c>
      <c r="O180" s="50">
        <v>12</v>
      </c>
      <c r="P180" s="50">
        <v>426</v>
      </c>
      <c r="Q180" s="50">
        <v>6</v>
      </c>
      <c r="R180" s="47">
        <v>5</v>
      </c>
      <c r="S180" s="51">
        <v>456</v>
      </c>
    </row>
    <row r="181" spans="1:19" ht="15">
      <c r="A181" s="46" t="s">
        <v>66</v>
      </c>
      <c r="B181" s="50">
        <v>0</v>
      </c>
      <c r="C181" s="47">
        <v>3</v>
      </c>
      <c r="D181" s="47">
        <v>65</v>
      </c>
      <c r="E181" s="50">
        <v>0</v>
      </c>
      <c r="F181" s="47">
        <v>1</v>
      </c>
      <c r="G181" s="52">
        <v>69</v>
      </c>
      <c r="H181" s="53">
        <v>0</v>
      </c>
      <c r="I181" s="50">
        <v>2</v>
      </c>
      <c r="J181" s="47">
        <v>42</v>
      </c>
      <c r="K181" s="50">
        <v>1</v>
      </c>
      <c r="L181" s="47">
        <v>0</v>
      </c>
      <c r="M181" s="52">
        <v>45</v>
      </c>
      <c r="N181" s="50">
        <v>0</v>
      </c>
      <c r="O181" s="50">
        <v>5</v>
      </c>
      <c r="P181" s="50">
        <v>107</v>
      </c>
      <c r="Q181" s="50">
        <v>1</v>
      </c>
      <c r="R181" s="47">
        <v>1</v>
      </c>
      <c r="S181" s="51">
        <v>114</v>
      </c>
    </row>
    <row r="182" spans="1:19" ht="15">
      <c r="A182" s="46" t="s">
        <v>67</v>
      </c>
      <c r="B182" s="50">
        <v>18</v>
      </c>
      <c r="C182" s="47">
        <v>30</v>
      </c>
      <c r="D182" s="47">
        <v>392</v>
      </c>
      <c r="E182" s="50">
        <v>9</v>
      </c>
      <c r="F182" s="47">
        <v>11</v>
      </c>
      <c r="G182" s="52">
        <v>460</v>
      </c>
      <c r="H182" s="53">
        <v>10</v>
      </c>
      <c r="I182" s="50">
        <v>13</v>
      </c>
      <c r="J182" s="47">
        <v>328</v>
      </c>
      <c r="K182" s="50">
        <v>2</v>
      </c>
      <c r="L182" s="47">
        <v>5</v>
      </c>
      <c r="M182" s="52">
        <v>358</v>
      </c>
      <c r="N182" s="50">
        <v>28</v>
      </c>
      <c r="O182" s="50">
        <v>43</v>
      </c>
      <c r="P182" s="50">
        <v>720</v>
      </c>
      <c r="Q182" s="50">
        <v>11</v>
      </c>
      <c r="R182" s="47">
        <v>16</v>
      </c>
      <c r="S182" s="51">
        <v>818</v>
      </c>
    </row>
    <row r="183" spans="1:19" ht="15">
      <c r="A183" s="46" t="s">
        <v>68</v>
      </c>
      <c r="B183" s="50">
        <v>6</v>
      </c>
      <c r="C183" s="47">
        <v>29</v>
      </c>
      <c r="D183" s="47">
        <v>508</v>
      </c>
      <c r="E183" s="50">
        <v>13</v>
      </c>
      <c r="F183" s="47">
        <v>8</v>
      </c>
      <c r="G183" s="52">
        <v>564</v>
      </c>
      <c r="H183" s="53">
        <v>3</v>
      </c>
      <c r="I183" s="50">
        <v>8</v>
      </c>
      <c r="J183" s="47">
        <v>521</v>
      </c>
      <c r="K183" s="50">
        <v>5</v>
      </c>
      <c r="L183" s="47">
        <v>2</v>
      </c>
      <c r="M183" s="52">
        <v>539</v>
      </c>
      <c r="N183" s="50">
        <v>9</v>
      </c>
      <c r="O183" s="50">
        <v>37</v>
      </c>
      <c r="P183" s="50">
        <v>1029</v>
      </c>
      <c r="Q183" s="50">
        <v>18</v>
      </c>
      <c r="R183" s="47">
        <v>10</v>
      </c>
      <c r="S183" s="51">
        <v>1103</v>
      </c>
    </row>
    <row r="184" spans="1:19" ht="15">
      <c r="A184" s="46" t="s">
        <v>69</v>
      </c>
      <c r="B184" s="50">
        <v>19</v>
      </c>
      <c r="C184" s="47">
        <v>31</v>
      </c>
      <c r="D184" s="47">
        <v>605</v>
      </c>
      <c r="E184" s="50">
        <v>15</v>
      </c>
      <c r="F184" s="47">
        <v>20</v>
      </c>
      <c r="G184" s="52">
        <v>690</v>
      </c>
      <c r="H184" s="53">
        <v>19</v>
      </c>
      <c r="I184" s="50">
        <v>23</v>
      </c>
      <c r="J184" s="47">
        <v>475</v>
      </c>
      <c r="K184" s="50">
        <v>9</v>
      </c>
      <c r="L184" s="47">
        <v>1</v>
      </c>
      <c r="M184" s="52">
        <v>527</v>
      </c>
      <c r="N184" s="50">
        <v>38</v>
      </c>
      <c r="O184" s="50">
        <v>54</v>
      </c>
      <c r="P184" s="50">
        <v>1080</v>
      </c>
      <c r="Q184" s="50">
        <v>24</v>
      </c>
      <c r="R184" s="47">
        <v>21</v>
      </c>
      <c r="S184" s="51">
        <v>1217</v>
      </c>
    </row>
    <row r="185" spans="1:19" ht="15">
      <c r="A185" s="46" t="s">
        <v>70</v>
      </c>
      <c r="B185" s="50">
        <v>7</v>
      </c>
      <c r="C185" s="47">
        <v>18</v>
      </c>
      <c r="D185" s="47">
        <v>399</v>
      </c>
      <c r="E185" s="50">
        <v>22</v>
      </c>
      <c r="F185" s="47">
        <v>9</v>
      </c>
      <c r="G185" s="52">
        <v>455</v>
      </c>
      <c r="H185" s="53">
        <v>17</v>
      </c>
      <c r="I185" s="50">
        <v>14</v>
      </c>
      <c r="J185" s="47">
        <v>363</v>
      </c>
      <c r="K185" s="50">
        <v>7</v>
      </c>
      <c r="L185" s="47">
        <v>3</v>
      </c>
      <c r="M185" s="52">
        <v>404</v>
      </c>
      <c r="N185" s="50">
        <v>24</v>
      </c>
      <c r="O185" s="50">
        <v>32</v>
      </c>
      <c r="P185" s="50">
        <v>762</v>
      </c>
      <c r="Q185" s="50">
        <v>29</v>
      </c>
      <c r="R185" s="47">
        <v>12</v>
      </c>
      <c r="S185" s="51">
        <v>859</v>
      </c>
    </row>
    <row r="186" spans="1:19" ht="15">
      <c r="A186" s="46" t="s">
        <v>71</v>
      </c>
      <c r="B186" s="50">
        <v>43</v>
      </c>
      <c r="C186" s="47">
        <v>64</v>
      </c>
      <c r="D186" s="47">
        <v>931</v>
      </c>
      <c r="E186" s="50">
        <v>33</v>
      </c>
      <c r="F186" s="47">
        <v>30</v>
      </c>
      <c r="G186" s="52">
        <v>1101</v>
      </c>
      <c r="H186" s="53">
        <v>64</v>
      </c>
      <c r="I186" s="50">
        <v>57</v>
      </c>
      <c r="J186" s="47">
        <v>676</v>
      </c>
      <c r="K186" s="50">
        <v>12</v>
      </c>
      <c r="L186" s="47">
        <v>9</v>
      </c>
      <c r="M186" s="52">
        <v>818</v>
      </c>
      <c r="N186" s="50">
        <v>107</v>
      </c>
      <c r="O186" s="50">
        <v>121</v>
      </c>
      <c r="P186" s="50">
        <v>1607</v>
      </c>
      <c r="Q186" s="50">
        <v>45</v>
      </c>
      <c r="R186" s="47">
        <v>39</v>
      </c>
      <c r="S186" s="51">
        <v>1919</v>
      </c>
    </row>
    <row r="187" spans="1:19" ht="15">
      <c r="A187" s="46" t="s">
        <v>72</v>
      </c>
      <c r="B187" s="50">
        <v>25</v>
      </c>
      <c r="C187" s="47">
        <v>39</v>
      </c>
      <c r="D187" s="47">
        <v>782</v>
      </c>
      <c r="E187" s="50">
        <v>17</v>
      </c>
      <c r="F187" s="47">
        <v>12</v>
      </c>
      <c r="G187" s="52">
        <v>875</v>
      </c>
      <c r="H187" s="53">
        <v>37</v>
      </c>
      <c r="I187" s="50">
        <v>18</v>
      </c>
      <c r="J187" s="47">
        <v>684</v>
      </c>
      <c r="K187" s="50">
        <v>8</v>
      </c>
      <c r="L187" s="47">
        <v>10</v>
      </c>
      <c r="M187" s="52">
        <v>757</v>
      </c>
      <c r="N187" s="50">
        <v>62</v>
      </c>
      <c r="O187" s="50">
        <v>57</v>
      </c>
      <c r="P187" s="50">
        <v>1466</v>
      </c>
      <c r="Q187" s="50">
        <v>25</v>
      </c>
      <c r="R187" s="47">
        <v>22</v>
      </c>
      <c r="S187" s="51">
        <v>1632</v>
      </c>
    </row>
    <row r="188" spans="1:19" ht="15">
      <c r="A188" s="46" t="s">
        <v>73</v>
      </c>
      <c r="B188" s="50">
        <v>57</v>
      </c>
      <c r="C188" s="47">
        <v>81</v>
      </c>
      <c r="D188" s="47">
        <v>1602</v>
      </c>
      <c r="E188" s="50">
        <v>35</v>
      </c>
      <c r="F188" s="47">
        <v>45</v>
      </c>
      <c r="G188" s="52">
        <v>1820</v>
      </c>
      <c r="H188" s="53">
        <v>42</v>
      </c>
      <c r="I188" s="50">
        <v>72</v>
      </c>
      <c r="J188" s="47">
        <v>1349</v>
      </c>
      <c r="K188" s="50">
        <v>23</v>
      </c>
      <c r="L188" s="47">
        <v>17</v>
      </c>
      <c r="M188" s="52">
        <v>1503</v>
      </c>
      <c r="N188" s="50">
        <v>99</v>
      </c>
      <c r="O188" s="50">
        <v>153</v>
      </c>
      <c r="P188" s="50">
        <v>2951</v>
      </c>
      <c r="Q188" s="50">
        <v>58</v>
      </c>
      <c r="R188" s="47">
        <v>62</v>
      </c>
      <c r="S188" s="51">
        <v>3323</v>
      </c>
    </row>
    <row r="189" spans="1:19" ht="15">
      <c r="A189" s="46" t="s">
        <v>74</v>
      </c>
      <c r="B189" s="50">
        <v>7</v>
      </c>
      <c r="C189" s="50">
        <v>16</v>
      </c>
      <c r="D189" s="50">
        <v>321</v>
      </c>
      <c r="E189" s="50">
        <v>8</v>
      </c>
      <c r="F189" s="50">
        <v>8</v>
      </c>
      <c r="G189" s="52">
        <v>360</v>
      </c>
      <c r="H189" s="53">
        <v>5</v>
      </c>
      <c r="I189" s="50">
        <v>5</v>
      </c>
      <c r="J189" s="50">
        <v>196</v>
      </c>
      <c r="K189" s="50">
        <v>3</v>
      </c>
      <c r="L189" s="50">
        <v>4</v>
      </c>
      <c r="M189" s="52">
        <v>213</v>
      </c>
      <c r="N189" s="50">
        <v>12</v>
      </c>
      <c r="O189" s="50">
        <v>21</v>
      </c>
      <c r="P189" s="50">
        <v>517</v>
      </c>
      <c r="Q189" s="50">
        <v>11</v>
      </c>
      <c r="R189" s="50">
        <v>12</v>
      </c>
      <c r="S189" s="51">
        <v>573</v>
      </c>
    </row>
    <row r="190" spans="1:19" ht="15">
      <c r="A190" s="46" t="s">
        <v>75</v>
      </c>
      <c r="B190" s="47">
        <v>12</v>
      </c>
      <c r="C190" s="47">
        <v>13</v>
      </c>
      <c r="D190" s="47">
        <v>469</v>
      </c>
      <c r="E190" s="47">
        <v>7</v>
      </c>
      <c r="F190" s="47">
        <v>9</v>
      </c>
      <c r="G190" s="48">
        <v>510</v>
      </c>
      <c r="H190" s="49">
        <v>12</v>
      </c>
      <c r="I190" s="47">
        <v>9</v>
      </c>
      <c r="J190" s="47">
        <v>333</v>
      </c>
      <c r="K190" s="47">
        <v>1</v>
      </c>
      <c r="L190" s="47">
        <v>2</v>
      </c>
      <c r="M190" s="52">
        <v>357</v>
      </c>
      <c r="N190" s="50">
        <v>24</v>
      </c>
      <c r="O190" s="47">
        <v>22</v>
      </c>
      <c r="P190" s="47">
        <v>802</v>
      </c>
      <c r="Q190" s="47">
        <v>8</v>
      </c>
      <c r="R190" s="47">
        <v>11</v>
      </c>
      <c r="S190" s="51">
        <v>867</v>
      </c>
    </row>
    <row r="191" spans="1:19" ht="15">
      <c r="A191" s="46" t="s">
        <v>76</v>
      </c>
      <c r="B191" s="47">
        <v>9</v>
      </c>
      <c r="C191" s="47">
        <v>8</v>
      </c>
      <c r="D191" s="47">
        <v>323</v>
      </c>
      <c r="E191" s="47">
        <v>5</v>
      </c>
      <c r="F191" s="47">
        <v>1</v>
      </c>
      <c r="G191" s="52">
        <v>346</v>
      </c>
      <c r="H191" s="49">
        <v>5</v>
      </c>
      <c r="I191" s="47">
        <v>2</v>
      </c>
      <c r="J191" s="47">
        <v>231</v>
      </c>
      <c r="K191" s="47">
        <v>2</v>
      </c>
      <c r="L191" s="47">
        <v>2</v>
      </c>
      <c r="M191" s="52">
        <v>242</v>
      </c>
      <c r="N191" s="50">
        <v>14</v>
      </c>
      <c r="O191" s="47">
        <v>10</v>
      </c>
      <c r="P191" s="47">
        <v>554</v>
      </c>
      <c r="Q191" s="47">
        <v>7</v>
      </c>
      <c r="R191" s="47">
        <v>3</v>
      </c>
      <c r="S191" s="51">
        <v>588</v>
      </c>
    </row>
    <row r="192" spans="1:19" ht="15">
      <c r="A192" s="46" t="s">
        <v>77</v>
      </c>
      <c r="B192" s="50">
        <v>15</v>
      </c>
      <c r="C192" s="47">
        <v>26</v>
      </c>
      <c r="D192" s="47">
        <v>601</v>
      </c>
      <c r="E192" s="47">
        <v>13</v>
      </c>
      <c r="F192" s="47">
        <v>6</v>
      </c>
      <c r="G192" s="52">
        <v>661</v>
      </c>
      <c r="H192" s="53">
        <v>12</v>
      </c>
      <c r="I192" s="47">
        <v>15</v>
      </c>
      <c r="J192" s="47">
        <v>519</v>
      </c>
      <c r="K192" s="47">
        <v>4</v>
      </c>
      <c r="L192" s="47">
        <v>5</v>
      </c>
      <c r="M192" s="52">
        <v>555</v>
      </c>
      <c r="N192" s="50">
        <v>27</v>
      </c>
      <c r="O192" s="47">
        <v>41</v>
      </c>
      <c r="P192" s="47">
        <v>1120</v>
      </c>
      <c r="Q192" s="50">
        <v>17</v>
      </c>
      <c r="R192" s="47">
        <v>11</v>
      </c>
      <c r="S192" s="51">
        <v>1216</v>
      </c>
    </row>
    <row r="193" spans="1:19" ht="15">
      <c r="A193" s="46" t="s">
        <v>78</v>
      </c>
      <c r="B193" s="50">
        <v>4</v>
      </c>
      <c r="C193" s="47">
        <v>21</v>
      </c>
      <c r="D193" s="47">
        <v>349</v>
      </c>
      <c r="E193" s="47">
        <v>7</v>
      </c>
      <c r="F193" s="47">
        <v>4</v>
      </c>
      <c r="G193" s="52">
        <v>385</v>
      </c>
      <c r="H193" s="49">
        <v>8</v>
      </c>
      <c r="I193" s="47">
        <v>10</v>
      </c>
      <c r="J193" s="47">
        <v>276</v>
      </c>
      <c r="K193" s="47">
        <v>2</v>
      </c>
      <c r="L193" s="47">
        <v>2</v>
      </c>
      <c r="M193" s="52">
        <v>298</v>
      </c>
      <c r="N193" s="50">
        <v>12</v>
      </c>
      <c r="O193" s="47">
        <v>31</v>
      </c>
      <c r="P193" s="47">
        <v>625</v>
      </c>
      <c r="Q193" s="47">
        <v>9</v>
      </c>
      <c r="R193" s="47">
        <v>6</v>
      </c>
      <c r="S193" s="51">
        <v>683</v>
      </c>
    </row>
    <row r="194" spans="1:19" ht="15">
      <c r="A194" s="46" t="s">
        <v>79</v>
      </c>
      <c r="B194" s="47">
        <v>3</v>
      </c>
      <c r="C194" s="47">
        <v>0</v>
      </c>
      <c r="D194" s="47">
        <v>68</v>
      </c>
      <c r="E194" s="47">
        <v>0</v>
      </c>
      <c r="F194" s="47">
        <v>0</v>
      </c>
      <c r="G194" s="48">
        <v>71</v>
      </c>
      <c r="H194" s="49">
        <v>2</v>
      </c>
      <c r="I194" s="47">
        <v>1</v>
      </c>
      <c r="J194" s="47">
        <v>36</v>
      </c>
      <c r="K194" s="47">
        <v>0</v>
      </c>
      <c r="L194" s="47">
        <v>0</v>
      </c>
      <c r="M194" s="48">
        <v>39</v>
      </c>
      <c r="N194" s="50">
        <v>5</v>
      </c>
      <c r="O194" s="47">
        <v>1</v>
      </c>
      <c r="P194" s="47">
        <v>104</v>
      </c>
      <c r="Q194" s="47">
        <v>0</v>
      </c>
      <c r="R194" s="47">
        <v>0</v>
      </c>
      <c r="S194" s="51">
        <v>110</v>
      </c>
    </row>
    <row r="195" spans="1:19" ht="15.75">
      <c r="A195" s="39" t="s">
        <v>80</v>
      </c>
      <c r="B195" s="28">
        <v>505</v>
      </c>
      <c r="C195" s="28">
        <v>931</v>
      </c>
      <c r="D195" s="28">
        <v>21369</v>
      </c>
      <c r="E195" s="28">
        <v>616</v>
      </c>
      <c r="F195" s="28">
        <v>448</v>
      </c>
      <c r="G195" s="29">
        <v>23869</v>
      </c>
      <c r="H195" s="27">
        <v>526</v>
      </c>
      <c r="I195" s="28">
        <v>562</v>
      </c>
      <c r="J195" s="28">
        <v>18574</v>
      </c>
      <c r="K195" s="28">
        <v>289</v>
      </c>
      <c r="L195" s="28">
        <v>198</v>
      </c>
      <c r="M195" s="29">
        <v>20149</v>
      </c>
      <c r="N195" s="28">
        <v>1031</v>
      </c>
      <c r="O195" s="28">
        <v>1493</v>
      </c>
      <c r="P195" s="28">
        <v>39943</v>
      </c>
      <c r="Q195" s="28">
        <v>905</v>
      </c>
      <c r="R195" s="28">
        <v>646</v>
      </c>
      <c r="S195" s="28">
        <v>44018</v>
      </c>
    </row>
    <row r="196" spans="1:19" ht="15.75">
      <c r="A196" s="55"/>
      <c r="B196" s="41"/>
      <c r="C196" s="41"/>
      <c r="D196" s="41"/>
      <c r="E196" s="41"/>
      <c r="F196" s="41"/>
      <c r="G196" s="56"/>
      <c r="H196" s="57"/>
      <c r="I196" s="41"/>
      <c r="J196" s="41"/>
      <c r="K196" s="41"/>
      <c r="L196" s="41"/>
      <c r="M196" s="56"/>
      <c r="N196" s="41"/>
      <c r="O196" s="41"/>
      <c r="P196" s="41"/>
      <c r="Q196" s="41"/>
      <c r="R196" s="41"/>
      <c r="S196" s="41"/>
    </row>
    <row r="197" spans="1:19" ht="15">
      <c r="A197" s="46" t="s">
        <v>81</v>
      </c>
      <c r="B197" s="50">
        <v>191</v>
      </c>
      <c r="C197" s="50">
        <v>42</v>
      </c>
      <c r="D197" s="50">
        <v>501</v>
      </c>
      <c r="E197" s="50">
        <v>17</v>
      </c>
      <c r="F197" s="50">
        <v>18</v>
      </c>
      <c r="G197" s="52">
        <v>769</v>
      </c>
      <c r="H197" s="53">
        <v>130</v>
      </c>
      <c r="I197" s="50">
        <v>29</v>
      </c>
      <c r="J197" s="50">
        <v>338</v>
      </c>
      <c r="K197" s="50">
        <v>2</v>
      </c>
      <c r="L197" s="50">
        <v>8</v>
      </c>
      <c r="M197" s="52">
        <v>507</v>
      </c>
      <c r="N197" s="50">
        <v>321</v>
      </c>
      <c r="O197" s="50">
        <v>71</v>
      </c>
      <c r="P197" s="50">
        <v>839</v>
      </c>
      <c r="Q197" s="50">
        <v>19</v>
      </c>
      <c r="R197" s="50">
        <v>26</v>
      </c>
      <c r="S197" s="51">
        <v>1276</v>
      </c>
    </row>
    <row r="198" spans="1:19" ht="15">
      <c r="A198" s="46" t="s">
        <v>82</v>
      </c>
      <c r="B198" s="50">
        <v>391</v>
      </c>
      <c r="C198" s="50">
        <v>127</v>
      </c>
      <c r="D198" s="50">
        <v>1812</v>
      </c>
      <c r="E198" s="50">
        <v>61</v>
      </c>
      <c r="F198" s="50">
        <v>53</v>
      </c>
      <c r="G198" s="52">
        <v>2444</v>
      </c>
      <c r="H198" s="53">
        <v>466</v>
      </c>
      <c r="I198" s="50">
        <v>74</v>
      </c>
      <c r="J198" s="50">
        <v>1320</v>
      </c>
      <c r="K198" s="50">
        <v>44</v>
      </c>
      <c r="L198" s="50">
        <v>21</v>
      </c>
      <c r="M198" s="52">
        <v>1925</v>
      </c>
      <c r="N198" s="50">
        <v>857</v>
      </c>
      <c r="O198" s="50">
        <v>201</v>
      </c>
      <c r="P198" s="50">
        <v>3132</v>
      </c>
      <c r="Q198" s="50">
        <v>105</v>
      </c>
      <c r="R198" s="50">
        <v>74</v>
      </c>
      <c r="S198" s="51">
        <v>4369</v>
      </c>
    </row>
    <row r="199" spans="1:19" ht="15">
      <c r="A199" s="46" t="s">
        <v>83</v>
      </c>
      <c r="B199" s="50">
        <v>129</v>
      </c>
      <c r="C199" s="50">
        <v>27</v>
      </c>
      <c r="D199" s="50">
        <v>416</v>
      </c>
      <c r="E199" s="50">
        <v>22</v>
      </c>
      <c r="F199" s="50">
        <v>5</v>
      </c>
      <c r="G199" s="52">
        <v>599</v>
      </c>
      <c r="H199" s="53">
        <v>106</v>
      </c>
      <c r="I199" s="50">
        <v>22</v>
      </c>
      <c r="J199" s="50">
        <v>335</v>
      </c>
      <c r="K199" s="50">
        <v>16</v>
      </c>
      <c r="L199" s="50">
        <v>3</v>
      </c>
      <c r="M199" s="52">
        <v>482</v>
      </c>
      <c r="N199" s="50">
        <v>235</v>
      </c>
      <c r="O199" s="50">
        <v>49</v>
      </c>
      <c r="P199" s="50">
        <v>751</v>
      </c>
      <c r="Q199" s="50">
        <v>38</v>
      </c>
      <c r="R199" s="50">
        <v>8</v>
      </c>
      <c r="S199" s="51">
        <v>1081</v>
      </c>
    </row>
    <row r="200" spans="1:19" ht="15">
      <c r="A200" s="46" t="s">
        <v>84</v>
      </c>
      <c r="B200" s="50">
        <v>46</v>
      </c>
      <c r="C200" s="50">
        <v>17</v>
      </c>
      <c r="D200" s="50">
        <v>188</v>
      </c>
      <c r="E200" s="50">
        <v>16</v>
      </c>
      <c r="F200" s="50">
        <v>8</v>
      </c>
      <c r="G200" s="52">
        <v>275</v>
      </c>
      <c r="H200" s="53">
        <v>49</v>
      </c>
      <c r="I200" s="50">
        <v>7</v>
      </c>
      <c r="J200" s="50">
        <v>148</v>
      </c>
      <c r="K200" s="50">
        <v>6</v>
      </c>
      <c r="L200" s="50">
        <v>3</v>
      </c>
      <c r="M200" s="52">
        <v>213</v>
      </c>
      <c r="N200" s="50">
        <v>95</v>
      </c>
      <c r="O200" s="50">
        <v>24</v>
      </c>
      <c r="P200" s="50">
        <v>336</v>
      </c>
      <c r="Q200" s="50">
        <v>22</v>
      </c>
      <c r="R200" s="50">
        <v>11</v>
      </c>
      <c r="S200" s="51">
        <v>488</v>
      </c>
    </row>
    <row r="201" spans="1:19" ht="15">
      <c r="A201" s="46" t="s">
        <v>85</v>
      </c>
      <c r="B201" s="50">
        <v>44</v>
      </c>
      <c r="C201" s="50">
        <v>1</v>
      </c>
      <c r="D201" s="50">
        <v>119</v>
      </c>
      <c r="E201" s="50">
        <v>11</v>
      </c>
      <c r="F201" s="50">
        <v>3</v>
      </c>
      <c r="G201" s="52">
        <v>178</v>
      </c>
      <c r="H201" s="53">
        <v>26</v>
      </c>
      <c r="I201" s="50">
        <v>3</v>
      </c>
      <c r="J201" s="50">
        <v>106</v>
      </c>
      <c r="K201" s="50">
        <v>8</v>
      </c>
      <c r="L201" s="50">
        <v>2</v>
      </c>
      <c r="M201" s="52">
        <v>145</v>
      </c>
      <c r="N201" s="50">
        <v>70</v>
      </c>
      <c r="O201" s="50">
        <v>4</v>
      </c>
      <c r="P201" s="50">
        <v>225</v>
      </c>
      <c r="Q201" s="50">
        <v>19</v>
      </c>
      <c r="R201" s="50">
        <v>5</v>
      </c>
      <c r="S201" s="51">
        <v>323</v>
      </c>
    </row>
    <row r="202" spans="1:19" ht="15">
      <c r="A202" s="46" t="s">
        <v>86</v>
      </c>
      <c r="B202" s="50">
        <v>22</v>
      </c>
      <c r="C202" s="50">
        <v>5</v>
      </c>
      <c r="D202" s="50">
        <v>106</v>
      </c>
      <c r="E202" s="50">
        <v>5</v>
      </c>
      <c r="F202" s="50">
        <v>2</v>
      </c>
      <c r="G202" s="52">
        <v>140</v>
      </c>
      <c r="H202" s="53">
        <v>31</v>
      </c>
      <c r="I202" s="50">
        <v>2</v>
      </c>
      <c r="J202" s="50">
        <v>92</v>
      </c>
      <c r="K202" s="50">
        <v>5</v>
      </c>
      <c r="L202" s="50">
        <v>1</v>
      </c>
      <c r="M202" s="52">
        <v>131</v>
      </c>
      <c r="N202" s="50">
        <v>53</v>
      </c>
      <c r="O202" s="50">
        <v>7</v>
      </c>
      <c r="P202" s="50">
        <v>198</v>
      </c>
      <c r="Q202" s="50">
        <v>10</v>
      </c>
      <c r="R202" s="50">
        <v>3</v>
      </c>
      <c r="S202" s="51">
        <v>271</v>
      </c>
    </row>
    <row r="203" spans="1:19" ht="15">
      <c r="A203" s="46" t="s">
        <v>87</v>
      </c>
      <c r="B203" s="50">
        <v>108</v>
      </c>
      <c r="C203" s="50">
        <v>9</v>
      </c>
      <c r="D203" s="50">
        <v>198</v>
      </c>
      <c r="E203" s="50">
        <v>17</v>
      </c>
      <c r="F203" s="50">
        <v>1</v>
      </c>
      <c r="G203" s="52">
        <v>333</v>
      </c>
      <c r="H203" s="53">
        <v>71</v>
      </c>
      <c r="I203" s="50">
        <v>2</v>
      </c>
      <c r="J203" s="50">
        <v>177</v>
      </c>
      <c r="K203" s="50">
        <v>11</v>
      </c>
      <c r="L203" s="50">
        <v>3</v>
      </c>
      <c r="M203" s="52">
        <v>264</v>
      </c>
      <c r="N203" s="50">
        <v>179</v>
      </c>
      <c r="O203" s="50">
        <v>11</v>
      </c>
      <c r="P203" s="50">
        <v>375</v>
      </c>
      <c r="Q203" s="50">
        <v>28</v>
      </c>
      <c r="R203" s="50">
        <v>4</v>
      </c>
      <c r="S203" s="51">
        <v>597</v>
      </c>
    </row>
    <row r="204" spans="1:19" ht="15">
      <c r="A204" s="46" t="s">
        <v>88</v>
      </c>
      <c r="B204" s="50">
        <v>187</v>
      </c>
      <c r="C204" s="50">
        <v>26</v>
      </c>
      <c r="D204" s="50">
        <v>326</v>
      </c>
      <c r="E204" s="50">
        <v>21</v>
      </c>
      <c r="F204" s="50">
        <v>16</v>
      </c>
      <c r="G204" s="52">
        <v>576</v>
      </c>
      <c r="H204" s="53">
        <v>177</v>
      </c>
      <c r="I204" s="50">
        <v>8</v>
      </c>
      <c r="J204" s="50">
        <v>253</v>
      </c>
      <c r="K204" s="50">
        <v>14</v>
      </c>
      <c r="L204" s="50">
        <v>3</v>
      </c>
      <c r="M204" s="52">
        <v>455</v>
      </c>
      <c r="N204" s="50">
        <v>364</v>
      </c>
      <c r="O204" s="50">
        <v>34</v>
      </c>
      <c r="P204" s="50">
        <v>579</v>
      </c>
      <c r="Q204" s="50">
        <v>35</v>
      </c>
      <c r="R204" s="50">
        <v>19</v>
      </c>
      <c r="S204" s="51">
        <v>1031</v>
      </c>
    </row>
    <row r="205" spans="1:19" ht="15">
      <c r="A205" s="46" t="s">
        <v>89</v>
      </c>
      <c r="B205" s="50">
        <v>128</v>
      </c>
      <c r="C205" s="50">
        <v>9</v>
      </c>
      <c r="D205" s="50">
        <v>233</v>
      </c>
      <c r="E205" s="50">
        <v>8</v>
      </c>
      <c r="F205" s="50">
        <v>8</v>
      </c>
      <c r="G205" s="52">
        <v>386</v>
      </c>
      <c r="H205" s="53">
        <v>96</v>
      </c>
      <c r="I205" s="50">
        <v>9</v>
      </c>
      <c r="J205" s="50">
        <v>166</v>
      </c>
      <c r="K205" s="50">
        <v>10</v>
      </c>
      <c r="L205" s="50">
        <v>7</v>
      </c>
      <c r="M205" s="52">
        <v>288</v>
      </c>
      <c r="N205" s="50">
        <v>224</v>
      </c>
      <c r="O205" s="50">
        <v>18</v>
      </c>
      <c r="P205" s="50">
        <v>399</v>
      </c>
      <c r="Q205" s="50">
        <v>18</v>
      </c>
      <c r="R205" s="50">
        <v>15</v>
      </c>
      <c r="S205" s="51">
        <v>674</v>
      </c>
    </row>
    <row r="206" spans="1:19" ht="15.75">
      <c r="A206" s="39" t="s">
        <v>90</v>
      </c>
      <c r="B206" s="28">
        <v>1246</v>
      </c>
      <c r="C206" s="28">
        <v>263</v>
      </c>
      <c r="D206" s="28">
        <v>3899</v>
      </c>
      <c r="E206" s="28">
        <v>178</v>
      </c>
      <c r="F206" s="28">
        <v>114</v>
      </c>
      <c r="G206" s="29">
        <v>5700</v>
      </c>
      <c r="H206" s="27">
        <v>1152</v>
      </c>
      <c r="I206" s="28">
        <v>156</v>
      </c>
      <c r="J206" s="28">
        <v>2935</v>
      </c>
      <c r="K206" s="28">
        <v>116</v>
      </c>
      <c r="L206" s="28">
        <v>51</v>
      </c>
      <c r="M206" s="29">
        <v>4410</v>
      </c>
      <c r="N206" s="28">
        <v>2398</v>
      </c>
      <c r="O206" s="28">
        <v>419</v>
      </c>
      <c r="P206" s="28">
        <v>6834</v>
      </c>
      <c r="Q206" s="28">
        <v>294</v>
      </c>
      <c r="R206" s="28">
        <v>165</v>
      </c>
      <c r="S206" s="28">
        <v>10110</v>
      </c>
    </row>
    <row r="207" spans="1:19" ht="15.75">
      <c r="A207" s="55"/>
      <c r="B207" s="41"/>
      <c r="C207" s="41"/>
      <c r="D207" s="41"/>
      <c r="E207" s="41"/>
      <c r="F207" s="41"/>
      <c r="G207" s="56"/>
      <c r="H207" s="57"/>
      <c r="I207" s="41"/>
      <c r="J207" s="41"/>
      <c r="K207" s="41"/>
      <c r="L207" s="41"/>
      <c r="M207" s="56"/>
      <c r="N207" s="41"/>
      <c r="O207" s="41"/>
      <c r="P207" s="41"/>
      <c r="Q207" s="41"/>
      <c r="R207" s="41"/>
      <c r="S207" s="41"/>
    </row>
    <row r="208" spans="1:19" ht="15">
      <c r="A208" s="46" t="s">
        <v>91</v>
      </c>
      <c r="B208" s="50">
        <v>37</v>
      </c>
      <c r="C208" s="50">
        <v>176</v>
      </c>
      <c r="D208" s="50">
        <v>457</v>
      </c>
      <c r="E208" s="50">
        <v>13</v>
      </c>
      <c r="F208" s="50">
        <v>10</v>
      </c>
      <c r="G208" s="52">
        <v>693</v>
      </c>
      <c r="H208" s="53">
        <v>41</v>
      </c>
      <c r="I208" s="50">
        <v>119</v>
      </c>
      <c r="J208" s="50">
        <v>414</v>
      </c>
      <c r="K208" s="50">
        <v>14</v>
      </c>
      <c r="L208" s="50">
        <v>15</v>
      </c>
      <c r="M208" s="52">
        <v>603</v>
      </c>
      <c r="N208" s="50">
        <v>78</v>
      </c>
      <c r="O208" s="50">
        <v>295</v>
      </c>
      <c r="P208" s="50">
        <v>871</v>
      </c>
      <c r="Q208" s="50">
        <v>27</v>
      </c>
      <c r="R208" s="50">
        <v>25</v>
      </c>
      <c r="S208" s="51">
        <v>1296</v>
      </c>
    </row>
    <row r="209" spans="1:19" ht="15">
      <c r="A209" s="46" t="s">
        <v>92</v>
      </c>
      <c r="B209" s="50">
        <v>6</v>
      </c>
      <c r="C209" s="50">
        <v>55</v>
      </c>
      <c r="D209" s="50">
        <v>178</v>
      </c>
      <c r="E209" s="50">
        <v>10</v>
      </c>
      <c r="F209" s="50">
        <v>5</v>
      </c>
      <c r="G209" s="52">
        <v>254</v>
      </c>
      <c r="H209" s="53">
        <v>15</v>
      </c>
      <c r="I209" s="50">
        <v>34</v>
      </c>
      <c r="J209" s="50">
        <v>142</v>
      </c>
      <c r="K209" s="50">
        <v>5</v>
      </c>
      <c r="L209" s="50">
        <v>1</v>
      </c>
      <c r="M209" s="52">
        <v>197</v>
      </c>
      <c r="N209" s="50">
        <v>21</v>
      </c>
      <c r="O209" s="50">
        <v>89</v>
      </c>
      <c r="P209" s="50">
        <v>320</v>
      </c>
      <c r="Q209" s="50">
        <v>15</v>
      </c>
      <c r="R209" s="50">
        <v>6</v>
      </c>
      <c r="S209" s="51">
        <v>451</v>
      </c>
    </row>
    <row r="210" spans="1:19" ht="15">
      <c r="A210" s="46" t="s">
        <v>93</v>
      </c>
      <c r="B210" s="50">
        <v>12</v>
      </c>
      <c r="C210" s="50">
        <v>41</v>
      </c>
      <c r="D210" s="50">
        <v>146</v>
      </c>
      <c r="E210" s="50">
        <v>8</v>
      </c>
      <c r="F210" s="50">
        <v>5</v>
      </c>
      <c r="G210" s="52">
        <v>212</v>
      </c>
      <c r="H210" s="53">
        <v>8</v>
      </c>
      <c r="I210" s="50">
        <v>39</v>
      </c>
      <c r="J210" s="50">
        <v>117</v>
      </c>
      <c r="K210" s="50">
        <v>1</v>
      </c>
      <c r="L210" s="50">
        <v>2</v>
      </c>
      <c r="M210" s="52">
        <v>167</v>
      </c>
      <c r="N210" s="50">
        <v>20</v>
      </c>
      <c r="O210" s="50">
        <v>80</v>
      </c>
      <c r="P210" s="50">
        <v>263</v>
      </c>
      <c r="Q210" s="50">
        <v>9</v>
      </c>
      <c r="R210" s="50">
        <v>7</v>
      </c>
      <c r="S210" s="51">
        <v>379</v>
      </c>
    </row>
    <row r="211" spans="1:19" ht="15">
      <c r="A211" s="46" t="s">
        <v>94</v>
      </c>
      <c r="B211" s="50">
        <v>50</v>
      </c>
      <c r="C211" s="50">
        <v>416</v>
      </c>
      <c r="D211" s="50">
        <v>716</v>
      </c>
      <c r="E211" s="50">
        <v>20</v>
      </c>
      <c r="F211" s="50">
        <v>19</v>
      </c>
      <c r="G211" s="52">
        <v>1221</v>
      </c>
      <c r="H211" s="53">
        <v>34</v>
      </c>
      <c r="I211" s="50">
        <v>279</v>
      </c>
      <c r="J211" s="50">
        <v>580</v>
      </c>
      <c r="K211" s="50">
        <v>10</v>
      </c>
      <c r="L211" s="50">
        <v>8</v>
      </c>
      <c r="M211" s="52">
        <v>911</v>
      </c>
      <c r="N211" s="50">
        <v>84</v>
      </c>
      <c r="O211" s="50">
        <v>695</v>
      </c>
      <c r="P211" s="50">
        <v>1296</v>
      </c>
      <c r="Q211" s="50">
        <v>30</v>
      </c>
      <c r="R211" s="50">
        <v>27</v>
      </c>
      <c r="S211" s="51">
        <v>2132</v>
      </c>
    </row>
    <row r="212" spans="1:19" ht="15">
      <c r="A212" s="46" t="s">
        <v>95</v>
      </c>
      <c r="B212" s="50">
        <v>15</v>
      </c>
      <c r="C212" s="50">
        <v>133</v>
      </c>
      <c r="D212" s="50">
        <v>294</v>
      </c>
      <c r="E212" s="50">
        <v>7</v>
      </c>
      <c r="F212" s="50">
        <v>8</v>
      </c>
      <c r="G212" s="52">
        <v>457</v>
      </c>
      <c r="H212" s="53">
        <v>19</v>
      </c>
      <c r="I212" s="50">
        <v>125</v>
      </c>
      <c r="J212" s="50">
        <v>240</v>
      </c>
      <c r="K212" s="50">
        <v>3</v>
      </c>
      <c r="L212" s="50">
        <v>4</v>
      </c>
      <c r="M212" s="52">
        <v>391</v>
      </c>
      <c r="N212" s="50">
        <v>34</v>
      </c>
      <c r="O212" s="50">
        <v>258</v>
      </c>
      <c r="P212" s="50">
        <v>534</v>
      </c>
      <c r="Q212" s="50">
        <v>10</v>
      </c>
      <c r="R212" s="50">
        <v>12</v>
      </c>
      <c r="S212" s="51">
        <v>848</v>
      </c>
    </row>
    <row r="213" spans="1:19" ht="15">
      <c r="A213" s="46" t="s">
        <v>96</v>
      </c>
      <c r="B213" s="50">
        <v>13</v>
      </c>
      <c r="C213" s="50">
        <v>95</v>
      </c>
      <c r="D213" s="50">
        <v>276</v>
      </c>
      <c r="E213" s="50">
        <v>9</v>
      </c>
      <c r="F213" s="50">
        <v>1</v>
      </c>
      <c r="G213" s="52">
        <v>394</v>
      </c>
      <c r="H213" s="53">
        <v>19</v>
      </c>
      <c r="I213" s="50">
        <v>100</v>
      </c>
      <c r="J213" s="50">
        <v>188</v>
      </c>
      <c r="K213" s="50">
        <v>8</v>
      </c>
      <c r="L213" s="50">
        <v>2</v>
      </c>
      <c r="M213" s="52">
        <v>317</v>
      </c>
      <c r="N213" s="50">
        <v>32</v>
      </c>
      <c r="O213" s="50">
        <v>195</v>
      </c>
      <c r="P213" s="50">
        <v>464</v>
      </c>
      <c r="Q213" s="50">
        <v>17</v>
      </c>
      <c r="R213" s="50">
        <v>3</v>
      </c>
      <c r="S213" s="51">
        <v>711</v>
      </c>
    </row>
    <row r="214" spans="1:19" ht="15">
      <c r="A214" s="46" t="s">
        <v>97</v>
      </c>
      <c r="B214" s="50">
        <v>4</v>
      </c>
      <c r="C214" s="50">
        <v>76</v>
      </c>
      <c r="D214" s="50">
        <v>91</v>
      </c>
      <c r="E214" s="50">
        <v>4</v>
      </c>
      <c r="F214" s="50">
        <v>1</v>
      </c>
      <c r="G214" s="52">
        <v>176</v>
      </c>
      <c r="H214" s="53">
        <v>5</v>
      </c>
      <c r="I214" s="50">
        <v>56</v>
      </c>
      <c r="J214" s="50">
        <v>51</v>
      </c>
      <c r="K214" s="50">
        <v>2</v>
      </c>
      <c r="L214" s="50">
        <v>2</v>
      </c>
      <c r="M214" s="52">
        <v>116</v>
      </c>
      <c r="N214" s="50">
        <v>9</v>
      </c>
      <c r="O214" s="50">
        <v>132</v>
      </c>
      <c r="P214" s="50">
        <v>142</v>
      </c>
      <c r="Q214" s="50">
        <v>6</v>
      </c>
      <c r="R214" s="50">
        <v>3</v>
      </c>
      <c r="S214" s="51">
        <v>292</v>
      </c>
    </row>
    <row r="215" spans="1:19" ht="15">
      <c r="A215" s="46" t="s">
        <v>98</v>
      </c>
      <c r="B215" s="50">
        <v>27</v>
      </c>
      <c r="C215" s="50">
        <v>285</v>
      </c>
      <c r="D215" s="50">
        <v>404</v>
      </c>
      <c r="E215" s="50">
        <v>11</v>
      </c>
      <c r="F215" s="50">
        <v>13</v>
      </c>
      <c r="G215" s="52">
        <v>740</v>
      </c>
      <c r="H215" s="53">
        <v>25</v>
      </c>
      <c r="I215" s="50">
        <v>234</v>
      </c>
      <c r="J215" s="50">
        <v>284</v>
      </c>
      <c r="K215" s="50">
        <v>6</v>
      </c>
      <c r="L215" s="50">
        <v>8</v>
      </c>
      <c r="M215" s="52">
        <v>557</v>
      </c>
      <c r="N215" s="50">
        <v>52</v>
      </c>
      <c r="O215" s="50">
        <v>519</v>
      </c>
      <c r="P215" s="50">
        <v>688</v>
      </c>
      <c r="Q215" s="50">
        <v>17</v>
      </c>
      <c r="R215" s="50">
        <v>21</v>
      </c>
      <c r="S215" s="51">
        <v>1297</v>
      </c>
    </row>
    <row r="216" spans="1:19" ht="15">
      <c r="A216" s="46" t="s">
        <v>99</v>
      </c>
      <c r="B216" s="50">
        <v>8</v>
      </c>
      <c r="C216" s="50">
        <v>155</v>
      </c>
      <c r="D216" s="50">
        <v>297</v>
      </c>
      <c r="E216" s="50">
        <v>6</v>
      </c>
      <c r="F216" s="50">
        <v>8</v>
      </c>
      <c r="G216" s="52">
        <v>474</v>
      </c>
      <c r="H216" s="53">
        <v>7</v>
      </c>
      <c r="I216" s="50">
        <v>141</v>
      </c>
      <c r="J216" s="50">
        <v>185</v>
      </c>
      <c r="K216" s="50">
        <v>5</v>
      </c>
      <c r="L216" s="50">
        <v>4</v>
      </c>
      <c r="M216" s="52">
        <v>342</v>
      </c>
      <c r="N216" s="50">
        <v>15</v>
      </c>
      <c r="O216" s="50">
        <v>296</v>
      </c>
      <c r="P216" s="50">
        <v>482</v>
      </c>
      <c r="Q216" s="50">
        <v>11</v>
      </c>
      <c r="R216" s="50">
        <v>12</v>
      </c>
      <c r="S216" s="51">
        <v>816</v>
      </c>
    </row>
    <row r="217" spans="1:19" ht="15">
      <c r="A217" s="46" t="s">
        <v>100</v>
      </c>
      <c r="B217" s="50">
        <v>12</v>
      </c>
      <c r="C217" s="50">
        <v>174</v>
      </c>
      <c r="D217" s="50">
        <v>307</v>
      </c>
      <c r="E217" s="50">
        <v>5</v>
      </c>
      <c r="F217" s="50">
        <v>8</v>
      </c>
      <c r="G217" s="52">
        <v>506</v>
      </c>
      <c r="H217" s="53">
        <v>3</v>
      </c>
      <c r="I217" s="50">
        <v>193</v>
      </c>
      <c r="J217" s="50">
        <v>222</v>
      </c>
      <c r="K217" s="50">
        <v>3</v>
      </c>
      <c r="L217" s="50">
        <v>10</v>
      </c>
      <c r="M217" s="52">
        <v>431</v>
      </c>
      <c r="N217" s="50">
        <v>15</v>
      </c>
      <c r="O217" s="50">
        <v>367</v>
      </c>
      <c r="P217" s="50">
        <v>529</v>
      </c>
      <c r="Q217" s="50">
        <v>8</v>
      </c>
      <c r="R217" s="50">
        <v>18</v>
      </c>
      <c r="S217" s="51">
        <v>937</v>
      </c>
    </row>
    <row r="218" spans="1:19" ht="15">
      <c r="A218" s="46" t="s">
        <v>101</v>
      </c>
      <c r="B218" s="50">
        <v>12</v>
      </c>
      <c r="C218" s="50">
        <v>457</v>
      </c>
      <c r="D218" s="50">
        <v>238</v>
      </c>
      <c r="E218" s="50">
        <v>5</v>
      </c>
      <c r="F218" s="50">
        <v>17</v>
      </c>
      <c r="G218" s="52">
        <v>729</v>
      </c>
      <c r="H218" s="53">
        <v>12</v>
      </c>
      <c r="I218" s="50">
        <v>181</v>
      </c>
      <c r="J218" s="50">
        <v>138</v>
      </c>
      <c r="K218" s="50">
        <v>1</v>
      </c>
      <c r="L218" s="50">
        <v>3</v>
      </c>
      <c r="M218" s="52">
        <v>335</v>
      </c>
      <c r="N218" s="50">
        <v>24</v>
      </c>
      <c r="O218" s="50">
        <v>638</v>
      </c>
      <c r="P218" s="50">
        <v>376</v>
      </c>
      <c r="Q218" s="50">
        <v>6</v>
      </c>
      <c r="R218" s="50">
        <v>20</v>
      </c>
      <c r="S218" s="51">
        <v>1064</v>
      </c>
    </row>
    <row r="219" spans="1:19" ht="15">
      <c r="A219" s="46" t="s">
        <v>102</v>
      </c>
      <c r="B219" s="50">
        <v>2</v>
      </c>
      <c r="C219" s="50">
        <v>918</v>
      </c>
      <c r="D219" s="50">
        <v>27</v>
      </c>
      <c r="E219" s="50">
        <v>1</v>
      </c>
      <c r="F219" s="50">
        <v>1</v>
      </c>
      <c r="G219" s="52">
        <v>949</v>
      </c>
      <c r="H219" s="53">
        <v>4</v>
      </c>
      <c r="I219" s="50">
        <v>76</v>
      </c>
      <c r="J219" s="50">
        <v>21</v>
      </c>
      <c r="K219" s="50">
        <v>0</v>
      </c>
      <c r="L219" s="50">
        <v>1</v>
      </c>
      <c r="M219" s="52">
        <v>102</v>
      </c>
      <c r="N219" s="50">
        <v>6</v>
      </c>
      <c r="O219" s="50">
        <v>994</v>
      </c>
      <c r="P219" s="50">
        <v>48</v>
      </c>
      <c r="Q219" s="50">
        <v>1</v>
      </c>
      <c r="R219" s="50">
        <v>2</v>
      </c>
      <c r="S219" s="51">
        <v>1051</v>
      </c>
    </row>
    <row r="220" spans="1:19" ht="15.75">
      <c r="A220" s="39" t="s">
        <v>103</v>
      </c>
      <c r="B220" s="28">
        <v>198</v>
      </c>
      <c r="C220" s="28">
        <v>2981</v>
      </c>
      <c r="D220" s="28">
        <v>3431</v>
      </c>
      <c r="E220" s="28">
        <v>99</v>
      </c>
      <c r="F220" s="28">
        <v>96</v>
      </c>
      <c r="G220" s="29">
        <v>6805</v>
      </c>
      <c r="H220" s="27">
        <v>192</v>
      </c>
      <c r="I220" s="28">
        <v>1577</v>
      </c>
      <c r="J220" s="28">
        <v>2582</v>
      </c>
      <c r="K220" s="28">
        <v>58</v>
      </c>
      <c r="L220" s="28">
        <v>60</v>
      </c>
      <c r="M220" s="29">
        <v>4469</v>
      </c>
      <c r="N220" s="28">
        <v>390</v>
      </c>
      <c r="O220" s="28">
        <v>4558</v>
      </c>
      <c r="P220" s="28">
        <v>6013</v>
      </c>
      <c r="Q220" s="28">
        <v>157</v>
      </c>
      <c r="R220" s="28">
        <v>156</v>
      </c>
      <c r="S220" s="28">
        <v>11274</v>
      </c>
    </row>
    <row r="221" spans="1:19" ht="15.75">
      <c r="A221" s="55"/>
      <c r="B221" s="41"/>
      <c r="C221" s="41"/>
      <c r="D221" s="41"/>
      <c r="E221" s="41"/>
      <c r="F221" s="41"/>
      <c r="G221" s="56"/>
      <c r="H221" s="57"/>
      <c r="I221" s="41"/>
      <c r="J221" s="41"/>
      <c r="K221" s="41"/>
      <c r="L221" s="41"/>
      <c r="M221" s="56"/>
      <c r="N221" s="41"/>
      <c r="O221" s="41"/>
      <c r="P221" s="41"/>
      <c r="Q221" s="41"/>
      <c r="R221" s="41"/>
      <c r="S221" s="41"/>
    </row>
    <row r="222" spans="1:19" ht="15">
      <c r="A222" s="46" t="s">
        <v>104</v>
      </c>
      <c r="B222" s="50">
        <v>15</v>
      </c>
      <c r="C222" s="50">
        <v>22</v>
      </c>
      <c r="D222" s="50">
        <v>325</v>
      </c>
      <c r="E222" s="50">
        <v>219</v>
      </c>
      <c r="F222" s="50">
        <v>11</v>
      </c>
      <c r="G222" s="52">
        <v>592</v>
      </c>
      <c r="H222" s="53">
        <v>14</v>
      </c>
      <c r="I222" s="50">
        <v>15</v>
      </c>
      <c r="J222" s="50">
        <v>215</v>
      </c>
      <c r="K222" s="50">
        <v>196</v>
      </c>
      <c r="L222" s="50">
        <v>4</v>
      </c>
      <c r="M222" s="52">
        <v>444</v>
      </c>
      <c r="N222" s="50">
        <v>29</v>
      </c>
      <c r="O222" s="50">
        <v>37</v>
      </c>
      <c r="P222" s="50">
        <v>540</v>
      </c>
      <c r="Q222" s="50">
        <v>415</v>
      </c>
      <c r="R222" s="50">
        <v>15</v>
      </c>
      <c r="S222" s="51">
        <v>1036</v>
      </c>
    </row>
    <row r="223" spans="1:19" ht="15">
      <c r="A223" s="46" t="s">
        <v>105</v>
      </c>
      <c r="B223" s="50">
        <v>15</v>
      </c>
      <c r="C223" s="50">
        <v>18</v>
      </c>
      <c r="D223" s="50">
        <v>355</v>
      </c>
      <c r="E223" s="50">
        <v>128</v>
      </c>
      <c r="F223" s="50">
        <v>10</v>
      </c>
      <c r="G223" s="52">
        <v>526</v>
      </c>
      <c r="H223" s="53">
        <v>13</v>
      </c>
      <c r="I223" s="50">
        <v>7</v>
      </c>
      <c r="J223" s="50">
        <v>187</v>
      </c>
      <c r="K223" s="50">
        <v>106</v>
      </c>
      <c r="L223" s="50">
        <v>2</v>
      </c>
      <c r="M223" s="52">
        <v>315</v>
      </c>
      <c r="N223" s="50">
        <v>28</v>
      </c>
      <c r="O223" s="50">
        <v>25</v>
      </c>
      <c r="P223" s="50">
        <v>542</v>
      </c>
      <c r="Q223" s="50">
        <v>234</v>
      </c>
      <c r="R223" s="50">
        <v>12</v>
      </c>
      <c r="S223" s="51">
        <v>841</v>
      </c>
    </row>
    <row r="224" spans="1:19" ht="15">
      <c r="A224" s="46" t="s">
        <v>106</v>
      </c>
      <c r="B224" s="50">
        <v>12</v>
      </c>
      <c r="C224" s="50">
        <v>11</v>
      </c>
      <c r="D224" s="50">
        <v>277</v>
      </c>
      <c r="E224" s="50">
        <v>196</v>
      </c>
      <c r="F224" s="50">
        <v>4</v>
      </c>
      <c r="G224" s="52">
        <v>500</v>
      </c>
      <c r="H224" s="53">
        <v>19</v>
      </c>
      <c r="I224" s="50">
        <v>7</v>
      </c>
      <c r="J224" s="50">
        <v>178</v>
      </c>
      <c r="K224" s="50">
        <v>153</v>
      </c>
      <c r="L224" s="50">
        <v>1</v>
      </c>
      <c r="M224" s="52">
        <v>358</v>
      </c>
      <c r="N224" s="50">
        <v>31</v>
      </c>
      <c r="O224" s="50">
        <v>18</v>
      </c>
      <c r="P224" s="50">
        <v>455</v>
      </c>
      <c r="Q224" s="50">
        <v>349</v>
      </c>
      <c r="R224" s="50">
        <v>5</v>
      </c>
      <c r="S224" s="51">
        <v>858</v>
      </c>
    </row>
    <row r="225" spans="1:19" ht="15">
      <c r="A225" s="46" t="s">
        <v>107</v>
      </c>
      <c r="B225" s="50">
        <v>14</v>
      </c>
      <c r="C225" s="50">
        <v>20</v>
      </c>
      <c r="D225" s="50">
        <v>370</v>
      </c>
      <c r="E225" s="50">
        <v>176</v>
      </c>
      <c r="F225" s="50">
        <v>10</v>
      </c>
      <c r="G225" s="52">
        <v>590</v>
      </c>
      <c r="H225" s="53">
        <v>33</v>
      </c>
      <c r="I225" s="50">
        <v>13</v>
      </c>
      <c r="J225" s="50">
        <v>309</v>
      </c>
      <c r="K225" s="50">
        <v>93</v>
      </c>
      <c r="L225" s="50">
        <v>3</v>
      </c>
      <c r="M225" s="52">
        <v>451</v>
      </c>
      <c r="N225" s="50">
        <v>47</v>
      </c>
      <c r="O225" s="50">
        <v>33</v>
      </c>
      <c r="P225" s="50">
        <v>679</v>
      </c>
      <c r="Q225" s="50">
        <v>269</v>
      </c>
      <c r="R225" s="50">
        <v>13</v>
      </c>
      <c r="S225" s="51">
        <v>1041</v>
      </c>
    </row>
    <row r="226" spans="1:19" ht="15">
      <c r="A226" s="46" t="s">
        <v>108</v>
      </c>
      <c r="B226" s="50">
        <v>20</v>
      </c>
      <c r="C226" s="50">
        <v>25</v>
      </c>
      <c r="D226" s="50">
        <v>420</v>
      </c>
      <c r="E226" s="50">
        <v>211</v>
      </c>
      <c r="F226" s="50">
        <v>19</v>
      </c>
      <c r="G226" s="52">
        <v>695</v>
      </c>
      <c r="H226" s="53">
        <v>28</v>
      </c>
      <c r="I226" s="50">
        <v>13</v>
      </c>
      <c r="J226" s="50">
        <v>332</v>
      </c>
      <c r="K226" s="50">
        <v>162</v>
      </c>
      <c r="L226" s="50">
        <v>8</v>
      </c>
      <c r="M226" s="52">
        <v>543</v>
      </c>
      <c r="N226" s="50">
        <v>48</v>
      </c>
      <c r="O226" s="50">
        <v>38</v>
      </c>
      <c r="P226" s="50">
        <v>752</v>
      </c>
      <c r="Q226" s="50">
        <v>373</v>
      </c>
      <c r="R226" s="50">
        <v>27</v>
      </c>
      <c r="S226" s="51">
        <v>1238</v>
      </c>
    </row>
    <row r="227" spans="1:19" ht="15">
      <c r="A227" s="46" t="s">
        <v>109</v>
      </c>
      <c r="B227" s="50">
        <v>4</v>
      </c>
      <c r="C227" s="50">
        <v>1</v>
      </c>
      <c r="D227" s="50">
        <v>26</v>
      </c>
      <c r="E227" s="50">
        <v>59</v>
      </c>
      <c r="F227" s="50">
        <v>3</v>
      </c>
      <c r="G227" s="52">
        <v>93</v>
      </c>
      <c r="H227" s="53">
        <v>8</v>
      </c>
      <c r="I227" s="50">
        <v>4</v>
      </c>
      <c r="J227" s="50">
        <v>16</v>
      </c>
      <c r="K227" s="50">
        <v>43</v>
      </c>
      <c r="L227" s="50">
        <v>1</v>
      </c>
      <c r="M227" s="52">
        <v>72</v>
      </c>
      <c r="N227" s="50">
        <v>12</v>
      </c>
      <c r="O227" s="50">
        <v>5</v>
      </c>
      <c r="P227" s="50">
        <v>42</v>
      </c>
      <c r="Q227" s="50">
        <v>102</v>
      </c>
      <c r="R227" s="50">
        <v>4</v>
      </c>
      <c r="S227" s="51">
        <v>165</v>
      </c>
    </row>
    <row r="228" spans="1:19" ht="15">
      <c r="A228" s="46" t="s">
        <v>110</v>
      </c>
      <c r="B228" s="50">
        <v>7</v>
      </c>
      <c r="C228" s="50">
        <v>18</v>
      </c>
      <c r="D228" s="50">
        <v>137</v>
      </c>
      <c r="E228" s="50">
        <v>186</v>
      </c>
      <c r="F228" s="50">
        <v>9</v>
      </c>
      <c r="G228" s="52">
        <v>357</v>
      </c>
      <c r="H228" s="53">
        <v>11</v>
      </c>
      <c r="I228" s="50">
        <v>12</v>
      </c>
      <c r="J228" s="50">
        <v>96</v>
      </c>
      <c r="K228" s="50">
        <v>168</v>
      </c>
      <c r="L228" s="50">
        <v>4</v>
      </c>
      <c r="M228" s="52">
        <v>291</v>
      </c>
      <c r="N228" s="50">
        <v>18</v>
      </c>
      <c r="O228" s="50">
        <v>30</v>
      </c>
      <c r="P228" s="50">
        <v>233</v>
      </c>
      <c r="Q228" s="50">
        <v>354</v>
      </c>
      <c r="R228" s="50">
        <v>13</v>
      </c>
      <c r="S228" s="51">
        <v>648</v>
      </c>
    </row>
    <row r="229" spans="1:19" ht="15">
      <c r="A229" s="46" t="s">
        <v>111</v>
      </c>
      <c r="B229" s="50">
        <v>8</v>
      </c>
      <c r="C229" s="50">
        <v>2</v>
      </c>
      <c r="D229" s="50">
        <v>71</v>
      </c>
      <c r="E229" s="50">
        <v>367</v>
      </c>
      <c r="F229" s="50">
        <v>8</v>
      </c>
      <c r="G229" s="52">
        <v>456</v>
      </c>
      <c r="H229" s="53">
        <v>5</v>
      </c>
      <c r="I229" s="50">
        <v>6</v>
      </c>
      <c r="J229" s="50">
        <v>44</v>
      </c>
      <c r="K229" s="50">
        <v>201</v>
      </c>
      <c r="L229" s="50">
        <v>4</v>
      </c>
      <c r="M229" s="52">
        <v>260</v>
      </c>
      <c r="N229" s="50">
        <v>13</v>
      </c>
      <c r="O229" s="50">
        <v>8</v>
      </c>
      <c r="P229" s="50">
        <v>115</v>
      </c>
      <c r="Q229" s="50">
        <v>568</v>
      </c>
      <c r="R229" s="50">
        <v>12</v>
      </c>
      <c r="S229" s="51">
        <v>716</v>
      </c>
    </row>
    <row r="230" spans="1:19" ht="15.75">
      <c r="A230" s="39" t="s">
        <v>112</v>
      </c>
      <c r="B230" s="28">
        <v>95</v>
      </c>
      <c r="C230" s="28">
        <v>117</v>
      </c>
      <c r="D230" s="28">
        <v>1981</v>
      </c>
      <c r="E230" s="28">
        <v>1542</v>
      </c>
      <c r="F230" s="28">
        <v>74</v>
      </c>
      <c r="G230" s="29">
        <v>3809</v>
      </c>
      <c r="H230" s="27">
        <v>131</v>
      </c>
      <c r="I230" s="28">
        <v>77</v>
      </c>
      <c r="J230" s="28">
        <v>1377</v>
      </c>
      <c r="K230" s="28">
        <v>1122</v>
      </c>
      <c r="L230" s="28">
        <v>27</v>
      </c>
      <c r="M230" s="29">
        <v>2734</v>
      </c>
      <c r="N230" s="28">
        <v>226</v>
      </c>
      <c r="O230" s="28">
        <v>194</v>
      </c>
      <c r="P230" s="28">
        <v>3358</v>
      </c>
      <c r="Q230" s="28">
        <v>2664</v>
      </c>
      <c r="R230" s="28">
        <v>101</v>
      </c>
      <c r="S230" s="28">
        <v>6543</v>
      </c>
    </row>
    <row r="231" spans="1:19" ht="15.75">
      <c r="A231" s="55"/>
      <c r="B231" s="41"/>
      <c r="C231" s="41"/>
      <c r="D231" s="41"/>
      <c r="E231" s="41"/>
      <c r="F231" s="41"/>
      <c r="G231" s="56"/>
      <c r="H231" s="57"/>
      <c r="I231" s="41"/>
      <c r="J231" s="41"/>
      <c r="K231" s="41"/>
      <c r="L231" s="41"/>
      <c r="M231" s="56"/>
      <c r="N231" s="41"/>
      <c r="O231" s="41"/>
      <c r="P231" s="41"/>
      <c r="Q231" s="41"/>
      <c r="R231" s="41"/>
      <c r="S231" s="41"/>
    </row>
    <row r="232" spans="1:19" ht="15.75">
      <c r="A232" s="40" t="s">
        <v>113</v>
      </c>
      <c r="B232" s="19">
        <v>2044</v>
      </c>
      <c r="C232" s="19">
        <v>4292</v>
      </c>
      <c r="D232" s="19">
        <v>30680</v>
      </c>
      <c r="E232" s="19">
        <v>2435</v>
      </c>
      <c r="F232" s="19">
        <v>732</v>
      </c>
      <c r="G232" s="20">
        <v>40183</v>
      </c>
      <c r="H232" s="23">
        <v>2001</v>
      </c>
      <c r="I232" s="19">
        <v>2372</v>
      </c>
      <c r="J232" s="19">
        <v>25468</v>
      </c>
      <c r="K232" s="19">
        <v>1585</v>
      </c>
      <c r="L232" s="19">
        <v>336</v>
      </c>
      <c r="M232" s="20">
        <v>31762</v>
      </c>
      <c r="N232" s="19">
        <v>4045</v>
      </c>
      <c r="O232" s="19">
        <v>6664</v>
      </c>
      <c r="P232" s="19">
        <v>56148</v>
      </c>
      <c r="Q232" s="19">
        <v>4020</v>
      </c>
      <c r="R232" s="19">
        <v>1068</v>
      </c>
      <c r="S232" s="19">
        <v>71945</v>
      </c>
    </row>
    <row r="234" ht="15">
      <c r="A234" s="58" t="s">
        <v>116</v>
      </c>
    </row>
  </sheetData>
  <sheetProtection/>
  <mergeCells count="11">
    <mergeCell ref="B7:G7"/>
    <mergeCell ref="H7:M7"/>
    <mergeCell ref="N7:S7"/>
    <mergeCell ref="A82:A83"/>
    <mergeCell ref="B82:G82"/>
    <mergeCell ref="H82:M82"/>
    <mergeCell ref="N82:S82"/>
    <mergeCell ref="A158:A159"/>
    <mergeCell ref="B158:G158"/>
    <mergeCell ref="H158:M158"/>
    <mergeCell ref="N158:S158"/>
  </mergeCells>
  <printOptions horizontalCentered="1"/>
  <pageMargins left="0.5118110236220472" right="0.5118110236220472" top="0.35433070866141736" bottom="0.5511811023622047" header="0.31496062992125984" footer="0.31496062992125984"/>
  <pageSetup horizontalDpi="600" verticalDpi="600" orientation="landscape" paperSize="9" scale="45"/>
  <headerFooter>
    <oddFooter>&amp;LISEE - Document édité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</dc:creator>
  <cp:keywords/>
  <dc:description/>
  <cp:lastModifiedBy>Claire Aluze</cp:lastModifiedBy>
  <cp:lastPrinted>2014-06-11T05:52:13Z</cp:lastPrinted>
  <dcterms:created xsi:type="dcterms:W3CDTF">2006-03-10T06:44:00Z</dcterms:created>
  <dcterms:modified xsi:type="dcterms:W3CDTF">2021-05-05T05:07:01Z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