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worksheets/sheet18.xml" ContentType="application/vnd.openxmlformats-officedocument.spreadsheetml.worksheet+xml"/>
  <Override PartName="/xl/drawings/drawing12.xml" ContentType="application/vnd.openxmlformats-officedocument.drawing+xml"/>
  <Override PartName="/xl/worksheets/sheet19.xml" ContentType="application/vnd.openxmlformats-officedocument.spreadsheetml.worksheet+xml"/>
  <Override PartName="/xl/drawings/drawing13.xml" ContentType="application/vnd.openxmlformats-officedocument.drawing+xml"/>
  <Override PartName="/xl/worksheets/sheet20.xml" ContentType="application/vnd.openxmlformats-officedocument.spreadsheetml.worksheet+xml"/>
  <Override PartName="/xl/drawings/drawing14.xml" ContentType="application/vnd.openxmlformats-officedocument.drawing+xml"/>
  <Override PartName="/xl/worksheets/sheet21.xml" ContentType="application/vnd.openxmlformats-officedocument.spreadsheetml.worksheet+xml"/>
  <Override PartName="/xl/drawings/drawing15.xml" ContentType="application/vnd.openxmlformats-officedocument.drawing+xml"/>
  <Override PartName="/xl/worksheets/sheet22.xml" ContentType="application/vnd.openxmlformats-officedocument.spreadsheetml.worksheet+xml"/>
  <Override PartName="/xl/drawings/drawing16.xml" ContentType="application/vnd.openxmlformats-officedocument.drawing+xml"/>
  <Override PartName="/xl/worksheets/sheet23.xml" ContentType="application/vnd.openxmlformats-officedocument.spreadsheetml.worksheet+xml"/>
  <Override PartName="/xl/drawings/drawing17.xml" ContentType="application/vnd.openxmlformats-officedocument.drawing+xml"/>
  <Override PartName="/xl/worksheets/sheet24.xml" ContentType="application/vnd.openxmlformats-officedocument.spreadsheetml.worksheet+xml"/>
  <Override PartName="/xl/drawings/drawing18.xml" ContentType="application/vnd.openxmlformats-officedocument.drawing+xml"/>
  <Override PartName="/xl/worksheets/sheet25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70" windowWidth="25260" windowHeight="6195" activeTab="0"/>
  </bookViews>
  <sheets>
    <sheet name="sommaire" sheetId="1" r:id="rId1"/>
    <sheet name="L0" sheetId="2" r:id="rId2"/>
    <sheet name="L1" sheetId="3" r:id="rId3"/>
    <sheet name="L2" sheetId="4" r:id="rId4"/>
    <sheet name="L3" sheetId="5" r:id="rId5"/>
    <sheet name="L3B" sheetId="6" r:id="rId6"/>
    <sheet name="L4" sheetId="7" r:id="rId7"/>
    <sheet name="L5" sheetId="8" r:id="rId8"/>
    <sheet name="L6" sheetId="9" r:id="rId9"/>
    <sheet name="L7" sheetId="10" r:id="rId10"/>
    <sheet name="L8" sheetId="11" r:id="rId11"/>
    <sheet name="L9" sheetId="12" r:id="rId12"/>
    <sheet name="L10" sheetId="13" r:id="rId13"/>
    <sheet name="L11" sheetId="14" r:id="rId14"/>
    <sheet name="L12" sheetId="15" r:id="rId15"/>
    <sheet name="L13" sheetId="16" r:id="rId16"/>
    <sheet name="L14" sheetId="17" r:id="rId17"/>
    <sheet name="L15" sheetId="18" r:id="rId18"/>
    <sheet name="L16" sheetId="19" r:id="rId19"/>
    <sheet name="L17" sheetId="20" r:id="rId20"/>
    <sheet name="M1" sheetId="21" r:id="rId21"/>
    <sheet name="M2" sheetId="22" r:id="rId22"/>
    <sheet name="M3" sheetId="23" r:id="rId23"/>
    <sheet name="M4" sheetId="24" r:id="rId24"/>
    <sheet name="R9" sheetId="25" r:id="rId25"/>
  </sheets>
  <definedNames/>
  <calcPr fullCalcOnLoad="1"/>
</workbook>
</file>

<file path=xl/sharedStrings.xml><?xml version="1.0" encoding="utf-8"?>
<sst xmlns="http://schemas.openxmlformats.org/spreadsheetml/2006/main" count="1209" uniqueCount="225">
  <si>
    <t>Total</t>
  </si>
  <si>
    <t>Propriétaire</t>
  </si>
  <si>
    <t>Logé gratuitement</t>
  </si>
  <si>
    <t>Dumbéa</t>
  </si>
  <si>
    <t>Mont-Dore</t>
  </si>
  <si>
    <t>Nouméa</t>
  </si>
  <si>
    <t>Païta</t>
  </si>
  <si>
    <t>Grand Nouméa</t>
  </si>
  <si>
    <t>Nouméa Sud</t>
  </si>
  <si>
    <t>Nouméa Centre Ouest</t>
  </si>
  <si>
    <t>Nouméa Centre Est</t>
  </si>
  <si>
    <t>Nouméa VDC PDF</t>
  </si>
  <si>
    <t>Nouméa Nord Ouest</t>
  </si>
  <si>
    <t>Nouméa Nord Est</t>
  </si>
  <si>
    <t>Dumbéa Sud Est</t>
  </si>
  <si>
    <t>Dumbéa Sud Ouest</t>
  </si>
  <si>
    <t>Dumbéa Nord</t>
  </si>
  <si>
    <t>Mont Dore urbain</t>
  </si>
  <si>
    <t>Mont Dore périurbain</t>
  </si>
  <si>
    <t>Mont Dore Littoral</t>
  </si>
  <si>
    <t>Païta Sud</t>
  </si>
  <si>
    <t>Paita Nord</t>
  </si>
  <si>
    <t>Ménages, selon le type de construction, par zone SIGN et commune</t>
  </si>
  <si>
    <t>Zone-Commune</t>
  </si>
  <si>
    <t>Grand collectif</t>
  </si>
  <si>
    <t>Petit collectif</t>
  </si>
  <si>
    <t>Individuel accolé</t>
  </si>
  <si>
    <t>Individuel isolé</t>
  </si>
  <si>
    <t>Construc. provisoire</t>
  </si>
  <si>
    <t>Source : Enquête Ménage-Logement-Déplacement SIGN-ISEE 2013</t>
  </si>
  <si>
    <t>Ménages selon le statut d'occupation , par zone SIGN et commune</t>
  </si>
  <si>
    <t>Ménages selon l'estimation des conditions de logement, par zone SIGN et commune</t>
  </si>
  <si>
    <t>Très satisfaisantes</t>
  </si>
  <si>
    <t>Satisfaisantes</t>
  </si>
  <si>
    <t>Acceptables</t>
  </si>
  <si>
    <t>Insuffisantes</t>
  </si>
  <si>
    <t>Très insuffisantes</t>
  </si>
  <si>
    <t>Oui</t>
  </si>
  <si>
    <t>Non</t>
  </si>
  <si>
    <t>Bruits des voisins dérangeants</t>
  </si>
  <si>
    <t>Quartier jugé bruyant</t>
  </si>
  <si>
    <t>Victime ou témoin d'insécurité</t>
  </si>
  <si>
    <t>Relations voisinage satisfaisantes</t>
  </si>
  <si>
    <t>Ménages, selon le bruit, le voisinage et l'insécurité , par zone SIGN et commune</t>
  </si>
  <si>
    <t>Souvent</t>
  </si>
  <si>
    <t>De temps en temps</t>
  </si>
  <si>
    <t>Rarement</t>
  </si>
  <si>
    <t>Jamais</t>
  </si>
  <si>
    <t>Ménages selon le sentiment d'insécurité , par zone SIGN et commune</t>
  </si>
  <si>
    <t>Vol</t>
  </si>
  <si>
    <t>Insécurité routière</t>
  </si>
  <si>
    <t>Alcool et drogue</t>
  </si>
  <si>
    <t>SDF, vagabondage</t>
  </si>
  <si>
    <t>Dégradation</t>
  </si>
  <si>
    <t>Chiens dangereux</t>
  </si>
  <si>
    <t>Agression et incivilté</t>
  </si>
  <si>
    <t>Autre</t>
  </si>
  <si>
    <t>Ménages selon les problèmes d'insécurité rencontrés, par zone SIGN et commune</t>
  </si>
  <si>
    <t>Sous-peuplement modéré</t>
  </si>
  <si>
    <t>Peuplement normal</t>
  </si>
  <si>
    <t>Sous-peuplement accentué</t>
  </si>
  <si>
    <t>Sur-peuplement modéré</t>
  </si>
  <si>
    <t>Sur-peuplement accentué</t>
  </si>
  <si>
    <t>F1 ou F2</t>
  </si>
  <si>
    <t>F3</t>
  </si>
  <si>
    <t>F4</t>
  </si>
  <si>
    <t>F5 et +</t>
  </si>
  <si>
    <t>Ensemble</t>
  </si>
  <si>
    <t>Habitat individuel</t>
  </si>
  <si>
    <t>Habitat collectif</t>
  </si>
  <si>
    <t>Ensemble habitat</t>
  </si>
  <si>
    <t>F1 et  F2</t>
  </si>
  <si>
    <t>Satis- faisant</t>
  </si>
  <si>
    <t>Peu satis- faisant</t>
  </si>
  <si>
    <t>Pas satis- faisant</t>
  </si>
  <si>
    <t>Sans opinion</t>
  </si>
  <si>
    <t>Créche</t>
  </si>
  <si>
    <t xml:space="preserve">Socio-éducatif </t>
  </si>
  <si>
    <t xml:space="preserve">Culturel </t>
  </si>
  <si>
    <t>Sportif</t>
  </si>
  <si>
    <t>Services publics</t>
  </si>
  <si>
    <t>Transports en commun</t>
  </si>
  <si>
    <t>Médecin, pharmacie</t>
  </si>
  <si>
    <t>Magasins d'alimentation</t>
  </si>
  <si>
    <t>Ménages selon le nombre d'habitants , de 14 ans et +, de 18 ans et + , par zone SIGN et commune</t>
  </si>
  <si>
    <t>Nombre de ménages</t>
  </si>
  <si>
    <t>Nombre d'habitants</t>
  </si>
  <si>
    <t>Taille moyenne</t>
  </si>
  <si>
    <t>Nbre de 14 ans et +</t>
  </si>
  <si>
    <t>Nbre de 18 ans et +</t>
  </si>
  <si>
    <t>Ménages selon l'indice de peuplement simplifié, par zone SIGN et commune</t>
  </si>
  <si>
    <t>Ménages, selon la possession de balcon, jardin et garage, par zone SIGN et commune</t>
  </si>
  <si>
    <t>Balcon, terrasse</t>
  </si>
  <si>
    <t>Jardin, cour</t>
  </si>
  <si>
    <t>Garage, carport</t>
  </si>
  <si>
    <t>Très bon</t>
  </si>
  <si>
    <t>Bon</t>
  </si>
  <si>
    <t>Mauvais</t>
  </si>
  <si>
    <t>Très mauvais</t>
  </si>
  <si>
    <t>Ménages selon le jugement sur l'état du logement, par zone SIGN et commune</t>
  </si>
  <si>
    <t>Ménages, selon la possession d'automobiles, d'utilitaires et de 2 roues moteurs, par zone SIGN et commune</t>
  </si>
  <si>
    <t>Automobile</t>
  </si>
  <si>
    <t>Utilitaire</t>
  </si>
  <si>
    <t>2 Roues moteurs</t>
  </si>
  <si>
    <t>Ménages selon la période d'emménagement, par zone SIGN et commune</t>
  </si>
  <si>
    <t>Avant 1990</t>
  </si>
  <si>
    <t>1990-1999</t>
  </si>
  <si>
    <t>2000-2009</t>
  </si>
  <si>
    <t>2010-2013</t>
  </si>
  <si>
    <t>Ménages, selon le souhait de déménager , par zone SIGN et commune</t>
  </si>
  <si>
    <t xml:space="preserve">Déménagement </t>
  </si>
  <si>
    <t>Ménages selon les principales raisons d'émménagement , par zone SIGN et commune</t>
  </si>
  <si>
    <t>Taille</t>
  </si>
  <si>
    <t>Prix</t>
  </si>
  <si>
    <t>Statut</t>
  </si>
  <si>
    <t>Type</t>
  </si>
  <si>
    <t>Conditions de vie</t>
  </si>
  <si>
    <t>Env. précédent négatif</t>
  </si>
  <si>
    <t>Rais. Familiales</t>
  </si>
  <si>
    <t>Rais. Professionnelles</t>
  </si>
  <si>
    <t>Ménages selon le type de ménage , par zone SIGN et commune</t>
  </si>
  <si>
    <t>Personne seule</t>
  </si>
  <si>
    <t>Couple sans enfant(s)</t>
  </si>
  <si>
    <t>Couple avec enfant(s)</t>
  </si>
  <si>
    <t>Famille mono-parentale</t>
  </si>
  <si>
    <t>Ménage complexe</t>
  </si>
  <si>
    <t>Ménages selon le nombre de personnes , par zone SIGN et commune</t>
  </si>
  <si>
    <t>8 et +</t>
  </si>
  <si>
    <t>Ménages selon le nombre de noyaux, par zone SIGN et commune</t>
  </si>
  <si>
    <t>4 et +</t>
  </si>
  <si>
    <t>Couple sans enfant</t>
  </si>
  <si>
    <t>7 et +</t>
  </si>
  <si>
    <t>Nombre de personnes</t>
  </si>
  <si>
    <t>Nombre de pièces</t>
  </si>
  <si>
    <t>10 et +</t>
  </si>
  <si>
    <t>PN</t>
  </si>
  <si>
    <t>SM</t>
  </si>
  <si>
    <t>SA</t>
  </si>
  <si>
    <t>Ss M</t>
  </si>
  <si>
    <t>Ss A</t>
  </si>
  <si>
    <t>Surpeuplement accentué</t>
  </si>
  <si>
    <t>Surpeuplement modéré</t>
  </si>
  <si>
    <t>L0</t>
  </si>
  <si>
    <t>L1</t>
  </si>
  <si>
    <t>Type de construction</t>
  </si>
  <si>
    <t>L2</t>
  </si>
  <si>
    <t>Statut d'occupation</t>
  </si>
  <si>
    <t>L3</t>
  </si>
  <si>
    <t>Conditions de logement</t>
  </si>
  <si>
    <t>L3B</t>
  </si>
  <si>
    <t>Etat du logement</t>
  </si>
  <si>
    <t>L5</t>
  </si>
  <si>
    <t>Niveau d'équipement</t>
  </si>
  <si>
    <t>L6</t>
  </si>
  <si>
    <t>Sentiment d'insécurité</t>
  </si>
  <si>
    <t>L7</t>
  </si>
  <si>
    <t>Pbs d'insécurité rencontrés</t>
  </si>
  <si>
    <t>L8</t>
  </si>
  <si>
    <t>Surpeuplement simplifié</t>
  </si>
  <si>
    <t>L9</t>
  </si>
  <si>
    <t>Prix moyen achat logement</t>
  </si>
  <si>
    <t>L10</t>
  </si>
  <si>
    <t>Prix moyen achat logement au m2</t>
  </si>
  <si>
    <t>L11</t>
  </si>
  <si>
    <t xml:space="preserve">Loyer mensuel moyen </t>
  </si>
  <si>
    <t>Loyer mensuel moyen au m2</t>
  </si>
  <si>
    <t>L12</t>
  </si>
  <si>
    <t>L13</t>
  </si>
  <si>
    <t>Balcon, jardin, garage</t>
  </si>
  <si>
    <t>L14</t>
  </si>
  <si>
    <t>Autos, Utilitaires, deux roues moteur</t>
  </si>
  <si>
    <t>L15</t>
  </si>
  <si>
    <t>Période d'emménagement</t>
  </si>
  <si>
    <t>L16</t>
  </si>
  <si>
    <t>Souhait de déménagement</t>
  </si>
  <si>
    <t>L17</t>
  </si>
  <si>
    <t>Principales raisons d'emménagement</t>
  </si>
  <si>
    <t>M1</t>
  </si>
  <si>
    <t>Type  de ménages</t>
  </si>
  <si>
    <t>Nbre ménages et individus par zone</t>
  </si>
  <si>
    <t>M2</t>
  </si>
  <si>
    <t>Nbre de personnes/ménage</t>
  </si>
  <si>
    <t>M3</t>
  </si>
  <si>
    <t>Nbre de noyaux familiaux</t>
  </si>
  <si>
    <t>Personne en emploi</t>
  </si>
  <si>
    <t>Chômeur</t>
  </si>
  <si>
    <t>Etudiant, lycéen</t>
  </si>
  <si>
    <t>Retraité</t>
  </si>
  <si>
    <t>Personne au foyer</t>
  </si>
  <si>
    <t>Autre inactif</t>
  </si>
  <si>
    <t>Locataire privé</t>
  </si>
  <si>
    <t>Locataire social</t>
  </si>
  <si>
    <t>Ménages selon la situation d'activité de la personne de référence (Insee) , par zone SIGN et commune</t>
  </si>
  <si>
    <t>M4</t>
  </si>
  <si>
    <t>Situation d'activité de la Personne de référence (Insee)</t>
  </si>
  <si>
    <t>Ménages  selon l'estimation du niveau d'équipement du quartier , par zone SIGN et commune</t>
  </si>
  <si>
    <t>Nouméa VDC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</si>
  <si>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</si>
  <si>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</si>
  <si>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</si>
  <si>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</si>
  <si>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</si>
  <si>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</si>
  <si>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</si>
  <si>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</si>
  <si>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</si>
  <si>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</si>
  <si>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</si>
  <si>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</si>
  <si>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</si>
  <si>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</si>
  <si>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 xml:space="preserve">Nouméa VDC </t>
  </si>
  <si>
    <t>Ménages selon le prix moyen d'achat , la taille et le type d'habitat, par commune</t>
  </si>
  <si>
    <t>Ménages selon le prix moyen d'achat au m², la taille et le type d'habitat, par commune</t>
  </si>
  <si>
    <t>Ménages selon le loyer mensuel moyen , la taille et le type d'habitat, par  commune</t>
  </si>
  <si>
    <t>Ménages selon le loyer mensuel moyen au m², la taille et le type d'habitat, par  commune</t>
  </si>
  <si>
    <t>///</t>
  </si>
  <si>
    <t>Ménages selon l'accessibilité à l'aide à l'habitat , par zone SIGN et commune</t>
  </si>
  <si>
    <t>Locatif très aidé</t>
  </si>
  <si>
    <t>Locatif aidé</t>
  </si>
  <si>
    <t>Locatif aidé de transition</t>
  </si>
  <si>
    <t>Aucune aide</t>
  </si>
  <si>
    <t>R9</t>
  </si>
  <si>
    <t>Accès aide à l'habitat</t>
  </si>
  <si>
    <t>Les logements dans le Grand Nouméa : caractéristiques et conditions de vie des ménages concernés en 2013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</si>
</sst>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8"/>
      <name val="Calibri"/>
      <family val="2"/>
    </font>
    <font>
      <sz val="9"/>
      <name val="Arial"/>
      <family val="2"/>
    </font>
    <font>
      <sz val="8"/>
      <name val="Calibri"/>
      <family val="2"/>
    </font>
    <font>
      <sz val="11"/>
      <name val="Calibri"/>
      <family val="2"/>
    </font>
    <font>
      <b/>
      <sz val="15"/>
      <name val="Calibri"/>
      <family val="2"/>
    </font>
    <font>
      <i/>
      <sz val="10"/>
      <color indexed="23"/>
      <name val="Calibri"/>
      <family val="2"/>
    </font>
    <font>
      <sz val="10"/>
      <color indexed="8"/>
      <name val="Arial"/>
      <family val="0"/>
    </font>
    <font>
      <sz val="8.45"/>
      <color indexed="8"/>
      <name val="Arial"/>
      <family val="0"/>
    </font>
    <font>
      <sz val="10.25"/>
      <color indexed="8"/>
      <name val="Arial"/>
      <family val="0"/>
    </font>
    <font>
      <sz val="9.4"/>
      <color indexed="8"/>
      <name val="Arial"/>
      <family val="0"/>
    </font>
    <font>
      <sz val="8.5"/>
      <color indexed="8"/>
      <name val="Arial"/>
      <family val="0"/>
    </font>
    <font>
      <sz val="7.15"/>
      <color indexed="8"/>
      <name val="Arial"/>
      <family val="0"/>
    </font>
    <font>
      <b/>
      <sz val="12"/>
      <color indexed="8"/>
      <name val="Arial"/>
      <family val="0"/>
    </font>
    <font>
      <sz val="11.2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i/>
      <sz val="10"/>
      <color theme="0" tint="-0.4999699890613556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hair"/>
      <top style="thin"/>
      <bottom style="thin"/>
    </border>
    <border>
      <left/>
      <right style="hair"/>
      <top/>
      <bottom/>
    </border>
    <border>
      <left/>
      <right style="hair"/>
      <top style="thin"/>
      <bottom/>
    </border>
    <border>
      <left style="hair"/>
      <right/>
      <top style="thin"/>
      <bottom style="thin"/>
    </border>
    <border>
      <left style="hair"/>
      <right/>
      <top/>
      <bottom/>
    </border>
    <border>
      <left style="hair"/>
      <right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0" borderId="2" applyNumberFormat="0" applyFill="0" applyAlignment="0" applyProtection="0"/>
    <xf numFmtId="0" fontId="0" fillId="21" borderId="3" applyNumberFormat="0" applyFont="0" applyAlignment="0" applyProtection="0"/>
    <xf numFmtId="0" fontId="5" fillId="7" borderId="1" applyNumberFormat="0" applyAlignment="0" applyProtection="0"/>
    <xf numFmtId="0" fontId="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20" borderId="4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</cellStyleXfs>
  <cellXfs count="114">
    <xf numFmtId="0" fontId="0" fillId="0" borderId="0" xfId="0" applyAlignment="1">
      <alignment/>
    </xf>
    <xf numFmtId="0" fontId="0" fillId="0" borderId="10" xfId="0" applyBorder="1" applyAlignment="1">
      <alignment/>
    </xf>
    <xf numFmtId="3" fontId="0" fillId="0" borderId="0" xfId="0" applyNumberFormat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17" fillId="0" borderId="0" xfId="0" applyFont="1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Fill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0" fillId="0" borderId="22" xfId="0" applyBorder="1" applyAlignment="1">
      <alignment horizontal="center" vertical="center" wrapText="1"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2" xfId="0" applyNumberFormat="1" applyBorder="1" applyAlignment="1">
      <alignment/>
    </xf>
    <xf numFmtId="165" fontId="0" fillId="0" borderId="0" xfId="0" applyNumberFormat="1" applyAlignment="1">
      <alignment/>
    </xf>
    <xf numFmtId="165" fontId="0" fillId="0" borderId="23" xfId="0" applyNumberFormat="1" applyBorder="1" applyAlignment="1">
      <alignment/>
    </xf>
    <xf numFmtId="165" fontId="0" fillId="0" borderId="13" xfId="0" applyNumberFormat="1" applyBorder="1" applyAlignment="1">
      <alignment/>
    </xf>
    <xf numFmtId="165" fontId="0" fillId="0" borderId="16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24" xfId="0" applyNumberFormat="1" applyBorder="1" applyAlignment="1">
      <alignment/>
    </xf>
    <xf numFmtId="165" fontId="0" fillId="0" borderId="15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19" xfId="0" applyNumberFormat="1" applyBorder="1" applyAlignment="1">
      <alignment/>
    </xf>
    <xf numFmtId="165" fontId="0" fillId="0" borderId="20" xfId="0" applyNumberFormat="1" applyBorder="1" applyAlignment="1">
      <alignment/>
    </xf>
    <xf numFmtId="165" fontId="0" fillId="0" borderId="22" xfId="0" applyNumberFormat="1" applyBorder="1" applyAlignment="1">
      <alignment/>
    </xf>
    <xf numFmtId="165" fontId="0" fillId="0" borderId="21" xfId="0" applyNumberFormat="1" applyBorder="1" applyAlignment="1">
      <alignment/>
    </xf>
    <xf numFmtId="0" fontId="0" fillId="0" borderId="25" xfId="0" applyBorder="1" applyAlignment="1">
      <alignment horizontal="center" vertical="center" wrapText="1"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5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13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21" xfId="0" applyNumberFormat="1" applyBorder="1" applyAlignment="1">
      <alignment/>
    </xf>
    <xf numFmtId="2" fontId="0" fillId="4" borderId="0" xfId="0" applyNumberFormat="1" applyFill="1" applyAlignment="1">
      <alignment/>
    </xf>
    <xf numFmtId="0" fontId="0" fillId="4" borderId="20" xfId="0" applyFill="1" applyBorder="1" applyAlignment="1">
      <alignment horizontal="center" vertical="center" wrapText="1"/>
    </xf>
    <xf numFmtId="2" fontId="0" fillId="24" borderId="0" xfId="0" applyNumberFormat="1" applyFill="1" applyAlignment="1">
      <alignment/>
    </xf>
    <xf numFmtId="0" fontId="0" fillId="24" borderId="20" xfId="0" applyFill="1" applyBorder="1" applyAlignment="1">
      <alignment horizontal="center" vertical="center" wrapText="1"/>
    </xf>
    <xf numFmtId="2" fontId="0" fillId="25" borderId="0" xfId="0" applyNumberFormat="1" applyFill="1" applyAlignment="1">
      <alignment/>
    </xf>
    <xf numFmtId="2" fontId="0" fillId="22" borderId="0" xfId="0" applyNumberFormat="1" applyFill="1" applyAlignment="1">
      <alignment/>
    </xf>
    <xf numFmtId="2" fontId="0" fillId="7" borderId="0" xfId="0" applyNumberFormat="1" applyFill="1" applyAlignment="1">
      <alignment/>
    </xf>
    <xf numFmtId="0" fontId="0" fillId="7" borderId="22" xfId="0" applyFill="1" applyBorder="1" applyAlignment="1">
      <alignment horizontal="center" vertical="center" wrapText="1"/>
    </xf>
    <xf numFmtId="0" fontId="0" fillId="22" borderId="20" xfId="0" applyFill="1" applyBorder="1" applyAlignment="1">
      <alignment horizontal="center" vertical="center" wrapText="1"/>
    </xf>
    <xf numFmtId="0" fontId="0" fillId="25" borderId="19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8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/>
    </xf>
    <xf numFmtId="2" fontId="0" fillId="4" borderId="18" xfId="0" applyNumberFormat="1" applyFill="1" applyBorder="1" applyAlignment="1">
      <alignment horizontal="center"/>
    </xf>
    <xf numFmtId="2" fontId="0" fillId="22" borderId="18" xfId="0" applyNumberFormat="1" applyFill="1" applyBorder="1" applyAlignment="1">
      <alignment horizontal="center"/>
    </xf>
    <xf numFmtId="2" fontId="0" fillId="7" borderId="18" xfId="0" applyNumberFormat="1" applyFill="1" applyBorder="1" applyAlignment="1">
      <alignment horizontal="center"/>
    </xf>
    <xf numFmtId="2" fontId="0" fillId="24" borderId="18" xfId="0" applyNumberFormat="1" applyFill="1" applyBorder="1" applyAlignment="1">
      <alignment horizontal="center"/>
    </xf>
    <xf numFmtId="2" fontId="0" fillId="25" borderId="18" xfId="0" applyNumberFormat="1" applyFill="1" applyBorder="1" applyAlignment="1">
      <alignment horizontal="center"/>
    </xf>
    <xf numFmtId="0" fontId="2" fillId="0" borderId="0" xfId="0" applyFont="1" applyAlignment="1">
      <alignment/>
    </xf>
    <xf numFmtId="0" fontId="20" fillId="0" borderId="14" xfId="0" applyFont="1" applyBorder="1" applyAlignment="1">
      <alignment/>
    </xf>
    <xf numFmtId="0" fontId="32" fillId="0" borderId="0" xfId="51">
      <alignment/>
      <protection/>
    </xf>
    <xf numFmtId="0" fontId="32" fillId="0" borderId="0" xfId="51">
      <alignment/>
      <protection/>
    </xf>
    <xf numFmtId="0" fontId="32" fillId="0" borderId="0" xfId="51">
      <alignment/>
      <protection/>
    </xf>
    <xf numFmtId="0" fontId="32" fillId="0" borderId="0" xfId="51">
      <alignment/>
      <protection/>
    </xf>
    <xf numFmtId="0" fontId="32" fillId="0" borderId="0" xfId="51">
      <alignment/>
      <protection/>
    </xf>
    <xf numFmtId="0" fontId="32" fillId="0" borderId="0" xfId="51">
      <alignment/>
      <protection/>
    </xf>
    <xf numFmtId="0" fontId="32" fillId="0" borderId="0" xfId="51">
      <alignment/>
      <protection/>
    </xf>
    <xf numFmtId="0" fontId="32" fillId="0" borderId="0" xfId="51">
      <alignment/>
      <protection/>
    </xf>
    <xf numFmtId="0" fontId="32" fillId="0" borderId="0" xfId="51">
      <alignment/>
      <protection/>
    </xf>
    <xf numFmtId="0" fontId="32" fillId="0" borderId="0" xfId="51">
      <alignment/>
      <protection/>
    </xf>
    <xf numFmtId="0" fontId="32" fillId="0" borderId="0" xfId="51">
      <alignment/>
      <protection/>
    </xf>
    <xf numFmtId="0" fontId="32" fillId="0" borderId="0" xfId="51">
      <alignment/>
      <protection/>
    </xf>
    <xf numFmtId="0" fontId="32" fillId="0" borderId="0" xfId="51">
      <alignment/>
      <protection/>
    </xf>
    <xf numFmtId="0" fontId="32" fillId="0" borderId="0" xfId="51">
      <alignment/>
      <protection/>
    </xf>
    <xf numFmtId="0" fontId="32" fillId="0" borderId="0" xfId="51">
      <alignment/>
      <protection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3" fontId="0" fillId="0" borderId="15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65" fontId="0" fillId="0" borderId="17" xfId="0" applyNumberFormat="1" applyBorder="1" applyAlignment="1">
      <alignment/>
    </xf>
    <xf numFmtId="3" fontId="18" fillId="0" borderId="0" xfId="0" applyNumberFormat="1" applyFont="1" applyFill="1" applyAlignment="1">
      <alignment/>
    </xf>
    <xf numFmtId="0" fontId="33" fillId="0" borderId="0" xfId="0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1" fillId="0" borderId="19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21" fillId="0" borderId="20" xfId="0" applyFont="1" applyBorder="1" applyAlignment="1">
      <alignment horizontal="center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175"/>
          <c:w val="0.82775"/>
          <c:h val="0.960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'L1'!$B$3</c:f>
              <c:strCache>
                <c:ptCount val="1"/>
                <c:pt idx="0">
                  <c:v>Grand collectif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'L1'!$A$4:$A$22</c:f>
              <c:strCache/>
            </c:strRef>
          </c:cat>
          <c:val>
            <c:numRef>
              <c:f>'L1'!$B$4:$B$22</c:f>
              <c:numCache/>
            </c:numRef>
          </c:val>
        </c:ser>
        <c:ser>
          <c:idx val="1"/>
          <c:order val="1"/>
          <c:tx>
            <c:strRef>
              <c:f>'L1'!$C$3</c:f>
              <c:strCache>
                <c:ptCount val="1"/>
                <c:pt idx="0">
                  <c:v>Petit collectif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'L1'!$A$4:$A$22</c:f>
              <c:strCache/>
            </c:strRef>
          </c:cat>
          <c:val>
            <c:numRef>
              <c:f>'L1'!$C$4:$C$22</c:f>
              <c:numCache/>
            </c:numRef>
          </c:val>
        </c:ser>
        <c:ser>
          <c:idx val="2"/>
          <c:order val="2"/>
          <c:tx>
            <c:strRef>
              <c:f>'L1'!$D$3</c:f>
              <c:strCache>
                <c:ptCount val="1"/>
                <c:pt idx="0">
                  <c:v>Individuel accolé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'L1'!$A$4:$A$22</c:f>
              <c:strCache/>
            </c:strRef>
          </c:cat>
          <c:val>
            <c:numRef>
              <c:f>'L1'!$D$4:$D$22</c:f>
              <c:numCache/>
            </c:numRef>
          </c:val>
        </c:ser>
        <c:ser>
          <c:idx val="3"/>
          <c:order val="3"/>
          <c:tx>
            <c:strRef>
              <c:f>'L1'!$E$3</c:f>
              <c:strCache>
                <c:ptCount val="1"/>
                <c:pt idx="0">
                  <c:v>Individuel isolé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'L1'!$A$4:$A$22</c:f>
              <c:strCache/>
            </c:strRef>
          </c:cat>
          <c:val>
            <c:numRef>
              <c:f>'L1'!$E$4:$E$22</c:f>
              <c:numCache/>
            </c:numRef>
          </c:val>
        </c:ser>
        <c:ser>
          <c:idx val="4"/>
          <c:order val="4"/>
          <c:tx>
            <c:strRef>
              <c:f>'L1'!$F$3</c:f>
              <c:strCache>
                <c:ptCount val="1"/>
                <c:pt idx="0">
                  <c:v>Construc. provisoire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'L1'!$A$4:$A$22</c:f>
              <c:strCache/>
            </c:strRef>
          </c:cat>
          <c:val>
            <c:numRef>
              <c:f>'L1'!$F$4:$F$22</c:f>
              <c:numCache/>
            </c:numRef>
          </c:val>
        </c:ser>
        <c:overlap val="100"/>
        <c:axId val="21418737"/>
        <c:axId val="58550906"/>
      </c:barChart>
      <c:catAx>
        <c:axId val="214187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550906"/>
        <c:crosses val="autoZero"/>
        <c:auto val="1"/>
        <c:lblOffset val="100"/>
        <c:tickLblSkip val="1"/>
        <c:noMultiLvlLbl val="0"/>
      </c:catAx>
      <c:valAx>
        <c:axId val="5855090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187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275"/>
          <c:y val="0.357"/>
          <c:w val="0.13875"/>
          <c:h val="0.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5"/>
          <c:y val="0.01975"/>
          <c:w val="0.809"/>
          <c:h val="0.957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'L8'!$B$3</c:f>
              <c:strCache>
                <c:ptCount val="1"/>
                <c:pt idx="0">
                  <c:v>Sous-peuplement accentué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'L8'!$A$4:$A$22</c:f>
              <c:strCache/>
            </c:strRef>
          </c:cat>
          <c:val>
            <c:numRef>
              <c:f>'L8'!$B$4:$B$22</c:f>
              <c:numCache/>
            </c:numRef>
          </c:val>
        </c:ser>
        <c:ser>
          <c:idx val="1"/>
          <c:order val="1"/>
          <c:tx>
            <c:strRef>
              <c:f>'L8'!$C$3</c:f>
              <c:strCache>
                <c:ptCount val="1"/>
                <c:pt idx="0">
                  <c:v>Sous-peuplement modéré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'L8'!$A$4:$A$22</c:f>
              <c:strCache/>
            </c:strRef>
          </c:cat>
          <c:val>
            <c:numRef>
              <c:f>'L8'!$C$4:$C$22</c:f>
              <c:numCache/>
            </c:numRef>
          </c:val>
        </c:ser>
        <c:ser>
          <c:idx val="2"/>
          <c:order val="2"/>
          <c:tx>
            <c:strRef>
              <c:f>'L8'!$D$3</c:f>
              <c:strCache>
                <c:ptCount val="1"/>
                <c:pt idx="0">
                  <c:v>Peuplement normal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'L8'!$A$4:$A$22</c:f>
              <c:strCache/>
            </c:strRef>
          </c:cat>
          <c:val>
            <c:numRef>
              <c:f>'L8'!$D$4:$D$22</c:f>
              <c:numCache/>
            </c:numRef>
          </c:val>
        </c:ser>
        <c:ser>
          <c:idx val="3"/>
          <c:order val="3"/>
          <c:tx>
            <c:strRef>
              <c:f>'L8'!$E$3</c:f>
              <c:strCache>
                <c:ptCount val="1"/>
                <c:pt idx="0">
                  <c:v>Sur-peuplement modéré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'L8'!$A$4:$A$22</c:f>
              <c:strCache/>
            </c:strRef>
          </c:cat>
          <c:val>
            <c:numRef>
              <c:f>'L8'!$E$4:$E$22</c:f>
              <c:numCache/>
            </c:numRef>
          </c:val>
        </c:ser>
        <c:ser>
          <c:idx val="4"/>
          <c:order val="4"/>
          <c:tx>
            <c:strRef>
              <c:f>'L8'!$F$3</c:f>
              <c:strCache>
                <c:ptCount val="1"/>
                <c:pt idx="0">
                  <c:v>Sur-peuplement accentué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'L8'!$A$4:$A$22</c:f>
              <c:strCache/>
            </c:strRef>
          </c:cat>
          <c:val>
            <c:numRef>
              <c:f>'L8'!$F$4:$F$22</c:f>
              <c:numCache/>
            </c:numRef>
          </c:val>
        </c:ser>
        <c:overlap val="100"/>
        <c:axId val="15455643"/>
        <c:axId val="4883060"/>
      </c:barChart>
      <c:catAx>
        <c:axId val="154556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3060"/>
        <c:crosses val="autoZero"/>
        <c:auto val="1"/>
        <c:lblOffset val="100"/>
        <c:tickLblSkip val="1"/>
        <c:noMultiLvlLbl val="0"/>
      </c:catAx>
      <c:valAx>
        <c:axId val="48830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556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3715"/>
          <c:w val="0.1865"/>
          <c:h val="0.1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195"/>
          <c:w val="0.824"/>
          <c:h val="0.96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'L13'!$F$3:$F$4</c:f>
              <c:strCache>
                <c:ptCount val="1"/>
                <c:pt idx="0">
                  <c:v>Garage, carport Oui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'L13'!$A$5:$A$23</c:f>
              <c:strCache/>
            </c:strRef>
          </c:cat>
          <c:val>
            <c:numRef>
              <c:f>'L13'!$F$5:$F$23</c:f>
              <c:numCache/>
            </c:numRef>
          </c:val>
        </c:ser>
        <c:ser>
          <c:idx val="1"/>
          <c:order val="1"/>
          <c:tx>
            <c:strRef>
              <c:f>'L13'!$G$3:$G$4</c:f>
              <c:strCache>
                <c:ptCount val="1"/>
                <c:pt idx="0">
                  <c:v>Garage, carport Non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'L13'!$A$5:$A$23</c:f>
              <c:strCache/>
            </c:strRef>
          </c:cat>
          <c:val>
            <c:numRef>
              <c:f>'L13'!$G$5:$G$23</c:f>
              <c:numCache/>
            </c:numRef>
          </c:val>
        </c:ser>
        <c:overlap val="100"/>
        <c:axId val="43947541"/>
        <c:axId val="59983550"/>
      </c:barChart>
      <c:catAx>
        <c:axId val="439475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83550"/>
        <c:crosses val="autoZero"/>
        <c:auto val="1"/>
        <c:lblOffset val="100"/>
        <c:tickLblSkip val="1"/>
        <c:noMultiLvlLbl val="0"/>
      </c:catAx>
      <c:valAx>
        <c:axId val="5998355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475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85"/>
          <c:y val="0.42425"/>
          <c:w val="0.14175"/>
          <c:h val="0.0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175"/>
          <c:w val="0.85225"/>
          <c:h val="0.96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'L14'!$B$3:$B$4</c:f>
              <c:strCache>
                <c:ptCount val="1"/>
                <c:pt idx="0">
                  <c:v>Automobile Oui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'L14'!$A$5:$A$23</c:f>
              <c:strCache/>
            </c:strRef>
          </c:cat>
          <c:val>
            <c:numRef>
              <c:f>'L14'!$B$5:$B$23</c:f>
              <c:numCache/>
            </c:numRef>
          </c:val>
        </c:ser>
        <c:ser>
          <c:idx val="1"/>
          <c:order val="1"/>
          <c:tx>
            <c:strRef>
              <c:f>'L14'!$C$3:$C$4</c:f>
              <c:strCache>
                <c:ptCount val="1"/>
                <c:pt idx="0">
                  <c:v>Automobile Non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'L14'!$A$5:$A$23</c:f>
              <c:strCache/>
            </c:strRef>
          </c:cat>
          <c:val>
            <c:numRef>
              <c:f>'L14'!$C$5:$C$23</c:f>
              <c:numCache/>
            </c:numRef>
          </c:val>
        </c:ser>
        <c:overlap val="100"/>
        <c:axId val="2981039"/>
        <c:axId val="26829352"/>
      </c:barChart>
      <c:catAx>
        <c:axId val="29810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29352"/>
        <c:crosses val="autoZero"/>
        <c:auto val="1"/>
        <c:lblOffset val="100"/>
        <c:tickLblSkip val="1"/>
        <c:noMultiLvlLbl val="0"/>
      </c:catAx>
      <c:valAx>
        <c:axId val="268293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810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6"/>
          <c:y val="0.43425"/>
          <c:w val="0.11525"/>
          <c:h val="0.0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2025"/>
          <c:w val="0.87325"/>
          <c:h val="0.9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'L15'!$B$3</c:f>
              <c:strCache>
                <c:ptCount val="1"/>
                <c:pt idx="0">
                  <c:v>Avant 1990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'L15'!$A$4:$A$22</c:f>
              <c:strCache/>
            </c:strRef>
          </c:cat>
          <c:val>
            <c:numRef>
              <c:f>'L15'!$B$4:$B$22</c:f>
              <c:numCache/>
            </c:numRef>
          </c:val>
        </c:ser>
        <c:ser>
          <c:idx val="1"/>
          <c:order val="1"/>
          <c:tx>
            <c:strRef>
              <c:f>'L15'!$C$3</c:f>
              <c:strCache>
                <c:ptCount val="1"/>
                <c:pt idx="0">
                  <c:v>1990-1999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'L15'!$A$4:$A$22</c:f>
              <c:strCache/>
            </c:strRef>
          </c:cat>
          <c:val>
            <c:numRef>
              <c:f>'L15'!$C$4:$C$22</c:f>
              <c:numCache/>
            </c:numRef>
          </c:val>
        </c:ser>
        <c:ser>
          <c:idx val="2"/>
          <c:order val="2"/>
          <c:tx>
            <c:strRef>
              <c:f>'L15'!$D$3</c:f>
              <c:strCache>
                <c:ptCount val="1"/>
                <c:pt idx="0">
                  <c:v>2000-2009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'L15'!$A$4:$A$22</c:f>
              <c:strCache/>
            </c:strRef>
          </c:cat>
          <c:val>
            <c:numRef>
              <c:f>'L15'!$D$4:$D$22</c:f>
              <c:numCache/>
            </c:numRef>
          </c:val>
        </c:ser>
        <c:ser>
          <c:idx val="3"/>
          <c:order val="3"/>
          <c:tx>
            <c:strRef>
              <c:f>'L15'!$E$3</c:f>
              <c:strCache>
                <c:ptCount val="1"/>
                <c:pt idx="0">
                  <c:v>2010-2013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'L15'!$A$4:$A$22</c:f>
              <c:strCache/>
            </c:strRef>
          </c:cat>
          <c:val>
            <c:numRef>
              <c:f>'L15'!$E$4:$E$22</c:f>
              <c:numCache/>
            </c:numRef>
          </c:val>
        </c:ser>
        <c:overlap val="100"/>
        <c:axId val="40137577"/>
        <c:axId val="25693874"/>
      </c:barChart>
      <c:catAx>
        <c:axId val="401375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693874"/>
        <c:crosses val="autoZero"/>
        <c:auto val="1"/>
        <c:lblOffset val="100"/>
        <c:tickLblSkip val="1"/>
        <c:noMultiLvlLbl val="0"/>
      </c:catAx>
      <c:valAx>
        <c:axId val="2569387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1375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225"/>
          <c:y val="0.38975"/>
          <c:w val="0.09125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28"/>
      <c:rotY val="20"/>
      <c:depthPercent val="100"/>
      <c:rAngAx val="1"/>
    </c:view3D>
    <c:plotArea>
      <c:layout>
        <c:manualLayout>
          <c:xMode val="edge"/>
          <c:yMode val="edge"/>
          <c:x val="0.003"/>
          <c:y val="0.0145"/>
          <c:w val="0.82775"/>
          <c:h val="0.9722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'L16'!$B$3:$B$4</c:f>
              <c:strCache>
                <c:ptCount val="1"/>
                <c:pt idx="0">
                  <c:v>Déménagement  Oui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'L16'!$A$5:$A$23</c:f>
              <c:strCache/>
            </c:strRef>
          </c:cat>
          <c:val>
            <c:numRef>
              <c:f>'L16'!$B$5:$B$23</c:f>
              <c:numCache/>
            </c:numRef>
          </c:val>
          <c:shape val="box"/>
        </c:ser>
        <c:ser>
          <c:idx val="1"/>
          <c:order val="1"/>
          <c:tx>
            <c:strRef>
              <c:f>'L16'!$C$3:$C$4</c:f>
              <c:strCache>
                <c:ptCount val="1"/>
                <c:pt idx="0">
                  <c:v>Déménagement  Non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'L16'!$A$5:$A$23</c:f>
              <c:strCache/>
            </c:strRef>
          </c:cat>
          <c:val>
            <c:numRef>
              <c:f>'L16'!$C$5:$C$23</c:f>
              <c:numCache/>
            </c:numRef>
          </c:val>
          <c:shape val="box"/>
        </c:ser>
        <c:overlap val="100"/>
        <c:shape val="box"/>
        <c:axId val="29918275"/>
        <c:axId val="829020"/>
      </c:bar3DChart>
      <c:catAx>
        <c:axId val="299182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829020"/>
        <c:crosses val="autoZero"/>
        <c:auto val="1"/>
        <c:lblOffset val="100"/>
        <c:tickLblSkip val="1"/>
        <c:noMultiLvlLbl val="0"/>
      </c:catAx>
      <c:valAx>
        <c:axId val="8290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182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475"/>
          <c:y val="0.465"/>
          <c:w val="0.146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1775"/>
          <c:w val="0.8915"/>
          <c:h val="0.964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'L17'!$B$3:$B$4</c:f>
              <c:strCache>
                <c:ptCount val="1"/>
                <c:pt idx="0">
                  <c:v>Taille Oui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'L17'!$A$5:$A$23</c:f>
              <c:strCache/>
            </c:strRef>
          </c:cat>
          <c:val>
            <c:numRef>
              <c:f>'L17'!$B$5:$B$23</c:f>
              <c:numCache/>
            </c:numRef>
          </c:val>
        </c:ser>
        <c:ser>
          <c:idx val="1"/>
          <c:order val="1"/>
          <c:tx>
            <c:strRef>
              <c:f>'L17'!$C$3:$C$4</c:f>
              <c:strCache>
                <c:ptCount val="1"/>
                <c:pt idx="0">
                  <c:v>Taille Non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'L17'!$A$5:$A$23</c:f>
              <c:strCache/>
            </c:strRef>
          </c:cat>
          <c:val>
            <c:numRef>
              <c:f>'L17'!$C$5:$C$23</c:f>
              <c:numCache/>
            </c:numRef>
          </c:val>
        </c:ser>
        <c:overlap val="100"/>
        <c:axId val="7461181"/>
        <c:axId val="41766"/>
      </c:barChart>
      <c:catAx>
        <c:axId val="74611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66"/>
        <c:crosses val="autoZero"/>
        <c:auto val="1"/>
        <c:lblOffset val="100"/>
        <c:tickLblSkip val="1"/>
        <c:noMultiLvlLbl val="0"/>
      </c:catAx>
      <c:valAx>
        <c:axId val="4176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4611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175"/>
          <c:y val="0.42225"/>
          <c:w val="0.0805"/>
          <c:h val="0.0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1925"/>
          <c:w val="0.8065"/>
          <c:h val="0.961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'M1'!$B$3</c:f>
              <c:strCache>
                <c:ptCount val="1"/>
                <c:pt idx="0">
                  <c:v>Personne seule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'M1'!$A$4:$A$22</c:f>
              <c:strCache/>
            </c:strRef>
          </c:cat>
          <c:val>
            <c:numRef>
              <c:f>'M1'!$B$4:$B$22</c:f>
              <c:numCache/>
            </c:numRef>
          </c:val>
        </c:ser>
        <c:ser>
          <c:idx val="1"/>
          <c:order val="1"/>
          <c:tx>
            <c:strRef>
              <c:f>'M1'!$C$3</c:f>
              <c:strCache>
                <c:ptCount val="1"/>
                <c:pt idx="0">
                  <c:v>Couple sans enfant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'M1'!$A$4:$A$22</c:f>
              <c:strCache/>
            </c:strRef>
          </c:cat>
          <c:val>
            <c:numRef>
              <c:f>'M1'!$C$4:$C$22</c:f>
              <c:numCache/>
            </c:numRef>
          </c:val>
        </c:ser>
        <c:ser>
          <c:idx val="2"/>
          <c:order val="2"/>
          <c:tx>
            <c:strRef>
              <c:f>'M1'!$D$3</c:f>
              <c:strCache>
                <c:ptCount val="1"/>
                <c:pt idx="0">
                  <c:v>Couple avec enfant(s)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'M1'!$A$4:$A$22</c:f>
              <c:strCache/>
            </c:strRef>
          </c:cat>
          <c:val>
            <c:numRef>
              <c:f>'M1'!$D$4:$D$22</c:f>
              <c:numCache/>
            </c:numRef>
          </c:val>
        </c:ser>
        <c:ser>
          <c:idx val="3"/>
          <c:order val="3"/>
          <c:tx>
            <c:strRef>
              <c:f>'M1'!$E$3</c:f>
              <c:strCache>
                <c:ptCount val="1"/>
                <c:pt idx="0">
                  <c:v>Famille mono-parentale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'M1'!$A$4:$A$22</c:f>
              <c:strCache/>
            </c:strRef>
          </c:cat>
          <c:val>
            <c:numRef>
              <c:f>'M1'!$E$4:$E$22</c:f>
              <c:numCache/>
            </c:numRef>
          </c:val>
        </c:ser>
        <c:ser>
          <c:idx val="4"/>
          <c:order val="4"/>
          <c:tx>
            <c:strRef>
              <c:f>'M1'!$F$3</c:f>
              <c:strCache>
                <c:ptCount val="1"/>
                <c:pt idx="0">
                  <c:v>Ménage complexe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'M1'!$A$4:$A$22</c:f>
              <c:strCache/>
            </c:strRef>
          </c:cat>
          <c:val>
            <c:numRef>
              <c:f>'M1'!$F$4:$F$22</c:f>
              <c:numCache/>
            </c:numRef>
          </c:val>
        </c:ser>
        <c:overlap val="100"/>
        <c:axId val="375895"/>
        <c:axId val="3383056"/>
      </c:barChart>
      <c:catAx>
        <c:axId val="3758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83056"/>
        <c:crosses val="autoZero"/>
        <c:auto val="1"/>
        <c:lblOffset val="100"/>
        <c:tickLblSkip val="1"/>
        <c:noMultiLvlLbl val="0"/>
      </c:catAx>
      <c:valAx>
        <c:axId val="33830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8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5"/>
          <c:y val="0.358"/>
          <c:w val="0.16075"/>
          <c:h val="0.2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50"/>
      <c:rotY val="20"/>
      <c:depthPercent val="100"/>
      <c:rAngAx val="1"/>
    </c:view3D>
    <c:plotArea>
      <c:layout>
        <c:manualLayout>
          <c:xMode val="edge"/>
          <c:yMode val="edge"/>
          <c:x val="0.001"/>
          <c:y val="0.0375"/>
          <c:w val="0.914"/>
          <c:h val="0.934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'M2'!$B$3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'M2'!$A$4:$A$22</c:f>
              <c:strCache/>
            </c:strRef>
          </c:cat>
          <c:val>
            <c:numRef>
              <c:f>'M2'!$B$4:$B$22</c:f>
              <c:numCache/>
            </c:numRef>
          </c:val>
          <c:shape val="box"/>
        </c:ser>
        <c:ser>
          <c:idx val="1"/>
          <c:order val="1"/>
          <c:tx>
            <c:strRef>
              <c:f>'M2'!$C$3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'M2'!$A$4:$A$22</c:f>
              <c:strCache/>
            </c:strRef>
          </c:cat>
          <c:val>
            <c:numRef>
              <c:f>'M2'!$C$4:$C$22</c:f>
              <c:numCache/>
            </c:numRef>
          </c:val>
          <c:shape val="box"/>
        </c:ser>
        <c:ser>
          <c:idx val="2"/>
          <c:order val="2"/>
          <c:tx>
            <c:strRef>
              <c:f>'M2'!$D$3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'M2'!$A$4:$A$22</c:f>
              <c:strCache/>
            </c:strRef>
          </c:cat>
          <c:val>
            <c:numRef>
              <c:f>'M2'!$D$4:$D$22</c:f>
              <c:numCache/>
            </c:numRef>
          </c:val>
          <c:shape val="box"/>
        </c:ser>
        <c:ser>
          <c:idx val="3"/>
          <c:order val="3"/>
          <c:tx>
            <c:strRef>
              <c:f>'M2'!$E$3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'M2'!$A$4:$A$22</c:f>
              <c:strCache/>
            </c:strRef>
          </c:cat>
          <c:val>
            <c:numRef>
              <c:f>'M2'!$E$4:$E$22</c:f>
              <c:numCache/>
            </c:numRef>
          </c:val>
          <c:shape val="box"/>
        </c:ser>
        <c:ser>
          <c:idx val="4"/>
          <c:order val="4"/>
          <c:tx>
            <c:strRef>
              <c:f>'M2'!$F$3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'M2'!$A$4:$A$22</c:f>
              <c:strCache/>
            </c:strRef>
          </c:cat>
          <c:val>
            <c:numRef>
              <c:f>'M2'!$F$4:$F$22</c:f>
              <c:numCache/>
            </c:numRef>
          </c:val>
          <c:shape val="box"/>
        </c:ser>
        <c:ser>
          <c:idx val="5"/>
          <c:order val="5"/>
          <c:tx>
            <c:strRef>
              <c:f>'M2'!$G$3</c:f>
              <c:strCache>
                <c:ptCount val="1"/>
                <c:pt idx="0">
                  <c:v>6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'M2'!$A$4:$A$22</c:f>
              <c:strCache/>
            </c:strRef>
          </c:cat>
          <c:val>
            <c:numRef>
              <c:f>'M2'!$G$4:$G$22</c:f>
              <c:numCache/>
            </c:numRef>
          </c:val>
          <c:shape val="box"/>
        </c:ser>
        <c:ser>
          <c:idx val="6"/>
          <c:order val="6"/>
          <c:tx>
            <c:strRef>
              <c:f>'M2'!$H$3</c:f>
              <c:strCache>
                <c:ptCount val="1"/>
                <c:pt idx="0">
                  <c:v>7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'M2'!$A$4:$A$22</c:f>
              <c:strCache/>
            </c:strRef>
          </c:cat>
          <c:val>
            <c:numRef>
              <c:f>'M2'!$H$4:$H$22</c:f>
              <c:numCache/>
            </c:numRef>
          </c:val>
          <c:shape val="box"/>
        </c:ser>
        <c:ser>
          <c:idx val="7"/>
          <c:order val="7"/>
          <c:tx>
            <c:strRef>
              <c:f>'M2'!$I$3</c:f>
              <c:strCache>
                <c:ptCount val="1"/>
                <c:pt idx="0">
                  <c:v>8 et +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'M2'!$A$4:$A$22</c:f>
              <c:strCache/>
            </c:strRef>
          </c:cat>
          <c:val>
            <c:numRef>
              <c:f>'M2'!$I$4:$I$22</c:f>
              <c:numCache/>
            </c:numRef>
          </c:val>
          <c:shape val="box"/>
        </c:ser>
        <c:overlap val="100"/>
        <c:shape val="box"/>
        <c:axId val="30447505"/>
        <c:axId val="5592090"/>
      </c:bar3DChart>
      <c:catAx>
        <c:axId val="304475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592090"/>
        <c:crosses val="autoZero"/>
        <c:auto val="1"/>
        <c:lblOffset val="100"/>
        <c:tickLblSkip val="1"/>
        <c:noMultiLvlLbl val="0"/>
      </c:catAx>
      <c:valAx>
        <c:axId val="559209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475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75"/>
          <c:y val="0.3515"/>
          <c:w val="0.056"/>
          <c:h val="0.28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"/>
          <c:y val="0.018"/>
          <c:w val="0.9285"/>
          <c:h val="0.955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'M3'!$B$3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'M3'!$A$4:$A$22</c:f>
              <c:strCache/>
            </c:strRef>
          </c:cat>
          <c:val>
            <c:numRef>
              <c:f>'M3'!$B$4:$B$22</c:f>
              <c:numCache/>
            </c:numRef>
          </c:val>
        </c:ser>
        <c:ser>
          <c:idx val="1"/>
          <c:order val="1"/>
          <c:tx>
            <c:strRef>
              <c:f>'M3'!$C$3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'M3'!$A$4:$A$22</c:f>
              <c:strCache/>
            </c:strRef>
          </c:cat>
          <c:val>
            <c:numRef>
              <c:f>'M3'!$C$4:$C$22</c:f>
              <c:numCache/>
            </c:numRef>
          </c:val>
        </c:ser>
        <c:ser>
          <c:idx val="2"/>
          <c:order val="2"/>
          <c:tx>
            <c:strRef>
              <c:f>'M3'!$D$3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'M3'!$A$4:$A$22</c:f>
              <c:strCache/>
            </c:strRef>
          </c:cat>
          <c:val>
            <c:numRef>
              <c:f>'M3'!$D$4:$D$22</c:f>
              <c:numCache/>
            </c:numRef>
          </c:val>
        </c:ser>
        <c:ser>
          <c:idx val="3"/>
          <c:order val="3"/>
          <c:tx>
            <c:strRef>
              <c:f>'M3'!$E$3</c:f>
              <c:strCache>
                <c:ptCount val="1"/>
                <c:pt idx="0">
                  <c:v>4 et +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'M3'!$A$4:$A$22</c:f>
              <c:strCache/>
            </c:strRef>
          </c:cat>
          <c:val>
            <c:numRef>
              <c:f>'M3'!$E$4:$E$22</c:f>
              <c:numCache/>
            </c:numRef>
          </c:val>
        </c:ser>
        <c:overlap val="100"/>
        <c:axId val="50328811"/>
        <c:axId val="50306116"/>
      </c:barChart>
      <c:catAx>
        <c:axId val="503288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06116"/>
        <c:crosses val="autoZero"/>
        <c:auto val="1"/>
        <c:lblOffset val="100"/>
        <c:tickLblSkip val="2"/>
        <c:noMultiLvlLbl val="0"/>
      </c:catAx>
      <c:valAx>
        <c:axId val="503061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288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85"/>
          <c:y val="0.38075"/>
          <c:w val="0.05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5"/>
          <c:y val="0.0175"/>
          <c:w val="0.842"/>
          <c:h val="0.956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'M4'!$B$3</c:f>
              <c:strCache>
                <c:ptCount val="1"/>
                <c:pt idx="0">
                  <c:v>Personne en emploi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'M4'!$A$4:$A$22</c:f>
              <c:strCache/>
            </c:strRef>
          </c:cat>
          <c:val>
            <c:numRef>
              <c:f>'M4'!$B$4:$B$22</c:f>
              <c:numCache/>
            </c:numRef>
          </c:val>
        </c:ser>
        <c:ser>
          <c:idx val="1"/>
          <c:order val="1"/>
          <c:tx>
            <c:strRef>
              <c:f>'M4'!$C$3</c:f>
              <c:strCache>
                <c:ptCount val="1"/>
                <c:pt idx="0">
                  <c:v>Chômeur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'M4'!$A$4:$A$22</c:f>
              <c:strCache/>
            </c:strRef>
          </c:cat>
          <c:val>
            <c:numRef>
              <c:f>'M4'!$C$4:$C$22</c:f>
              <c:numCache/>
            </c:numRef>
          </c:val>
        </c:ser>
        <c:ser>
          <c:idx val="2"/>
          <c:order val="2"/>
          <c:tx>
            <c:strRef>
              <c:f>'M4'!$D$3</c:f>
              <c:strCache>
                <c:ptCount val="1"/>
                <c:pt idx="0">
                  <c:v>Etudiant, lycéen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'M4'!$A$4:$A$22</c:f>
              <c:strCache/>
            </c:strRef>
          </c:cat>
          <c:val>
            <c:numRef>
              <c:f>'M4'!$D$4:$D$22</c:f>
              <c:numCache/>
            </c:numRef>
          </c:val>
        </c:ser>
        <c:ser>
          <c:idx val="3"/>
          <c:order val="3"/>
          <c:tx>
            <c:strRef>
              <c:f>'M4'!$E$3</c:f>
              <c:strCache>
                <c:ptCount val="1"/>
                <c:pt idx="0">
                  <c:v>Retraité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'M4'!$A$4:$A$22</c:f>
              <c:strCache/>
            </c:strRef>
          </c:cat>
          <c:val>
            <c:numRef>
              <c:f>'M4'!$E$4:$E$22</c:f>
              <c:numCache/>
            </c:numRef>
          </c:val>
        </c:ser>
        <c:ser>
          <c:idx val="4"/>
          <c:order val="4"/>
          <c:tx>
            <c:strRef>
              <c:f>'M4'!$F$3</c:f>
              <c:strCache>
                <c:ptCount val="1"/>
                <c:pt idx="0">
                  <c:v>Personne au foyer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'M4'!$A$4:$A$22</c:f>
              <c:strCache/>
            </c:strRef>
          </c:cat>
          <c:val>
            <c:numRef>
              <c:f>'M4'!$F$4:$F$22</c:f>
              <c:numCache/>
            </c:numRef>
          </c:val>
        </c:ser>
        <c:ser>
          <c:idx val="5"/>
          <c:order val="5"/>
          <c:tx>
            <c:strRef>
              <c:f>'M4'!$G$3</c:f>
              <c:strCache>
                <c:ptCount val="1"/>
                <c:pt idx="0">
                  <c:v>Autre inactif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'M4'!$A$4:$A$22</c:f>
              <c:strCache/>
            </c:strRef>
          </c:cat>
          <c:val>
            <c:numRef>
              <c:f>'M4'!$G$4:$G$22</c:f>
              <c:numCache/>
            </c:numRef>
          </c:val>
        </c:ser>
        <c:overlap val="100"/>
        <c:axId val="50101861"/>
        <c:axId val="48263566"/>
      </c:barChart>
      <c:catAx>
        <c:axId val="501018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263566"/>
        <c:crosses val="autoZero"/>
        <c:auto val="1"/>
        <c:lblOffset val="100"/>
        <c:tickLblSkip val="2"/>
        <c:noMultiLvlLbl val="0"/>
      </c:catAx>
      <c:valAx>
        <c:axId val="4826356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018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15"/>
          <c:y val="0.34325"/>
          <c:w val="0.143"/>
          <c:h val="0.2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"/>
          <c:y val="0.01825"/>
          <c:w val="0.86625"/>
          <c:h val="0.95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'L2'!$B$3</c:f>
              <c:strCache>
                <c:ptCount val="1"/>
                <c:pt idx="0">
                  <c:v>Propriétaire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'L2'!$A$4:$A$22</c:f>
              <c:strCache/>
            </c:strRef>
          </c:cat>
          <c:val>
            <c:numRef>
              <c:f>'L2'!$B$4:$B$22</c:f>
              <c:numCache/>
            </c:numRef>
          </c:val>
        </c:ser>
        <c:ser>
          <c:idx val="1"/>
          <c:order val="1"/>
          <c:tx>
            <c:strRef>
              <c:f>'L2'!$C$3</c:f>
              <c:strCache>
                <c:ptCount val="1"/>
                <c:pt idx="0">
                  <c:v>Locataire privé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'L2'!$A$4:$A$22</c:f>
              <c:strCache/>
            </c:strRef>
          </c:cat>
          <c:val>
            <c:numRef>
              <c:f>'L2'!$C$4:$C$22</c:f>
              <c:numCache/>
            </c:numRef>
          </c:val>
        </c:ser>
        <c:ser>
          <c:idx val="2"/>
          <c:order val="2"/>
          <c:tx>
            <c:strRef>
              <c:f>'L2'!$D$3</c:f>
              <c:strCache>
                <c:ptCount val="1"/>
                <c:pt idx="0">
                  <c:v>Locataire social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'L2'!$A$4:$A$22</c:f>
              <c:strCache/>
            </c:strRef>
          </c:cat>
          <c:val>
            <c:numRef>
              <c:f>'L2'!$D$4:$D$22</c:f>
              <c:numCache/>
            </c:numRef>
          </c:val>
        </c:ser>
        <c:ser>
          <c:idx val="3"/>
          <c:order val="3"/>
          <c:tx>
            <c:strRef>
              <c:f>'L2'!$E$3</c:f>
              <c:strCache>
                <c:ptCount val="1"/>
                <c:pt idx="0">
                  <c:v>Logé gratuitement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'L2'!$A$4:$A$22</c:f>
              <c:strCache/>
            </c:strRef>
          </c:cat>
          <c:val>
            <c:numRef>
              <c:f>'L2'!$E$4:$E$22</c:f>
              <c:numCache/>
            </c:numRef>
          </c:val>
        </c:ser>
        <c:overlap val="100"/>
        <c:axId val="57196107"/>
        <c:axId val="45002916"/>
      </c:barChart>
      <c:catAx>
        <c:axId val="571961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02916"/>
        <c:crosses val="autoZero"/>
        <c:auto val="1"/>
        <c:lblOffset val="100"/>
        <c:tickLblSkip val="1"/>
        <c:noMultiLvlLbl val="0"/>
      </c:catAx>
      <c:valAx>
        <c:axId val="450029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961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25"/>
          <c:y val="0.3895"/>
          <c:w val="0.1295"/>
          <c:h val="0.15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1825"/>
          <c:w val="0.78675"/>
          <c:h val="0.960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'R9'!$B$3</c:f>
              <c:strCache>
                <c:ptCount val="1"/>
                <c:pt idx="0">
                  <c:v>Locatif très aidé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'R9'!$A$4:$A$22</c:f>
              <c:strCache/>
            </c:strRef>
          </c:cat>
          <c:val>
            <c:numRef>
              <c:f>'R9'!$B$4:$B$22</c:f>
              <c:numCache/>
            </c:numRef>
          </c:val>
        </c:ser>
        <c:ser>
          <c:idx val="1"/>
          <c:order val="1"/>
          <c:tx>
            <c:strRef>
              <c:f>'R9'!$C$3</c:f>
              <c:strCache>
                <c:ptCount val="1"/>
                <c:pt idx="0">
                  <c:v>Locatif aidé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'R9'!$A$4:$A$22</c:f>
              <c:strCache/>
            </c:strRef>
          </c:cat>
          <c:val>
            <c:numRef>
              <c:f>'R9'!$C$4:$C$22</c:f>
              <c:numCache/>
            </c:numRef>
          </c:val>
        </c:ser>
        <c:ser>
          <c:idx val="2"/>
          <c:order val="2"/>
          <c:tx>
            <c:strRef>
              <c:f>'R9'!$D$3</c:f>
              <c:strCache>
                <c:ptCount val="1"/>
                <c:pt idx="0">
                  <c:v>Locatif aidé de transition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'R9'!$A$4:$A$22</c:f>
              <c:strCache/>
            </c:strRef>
          </c:cat>
          <c:val>
            <c:numRef>
              <c:f>'R9'!$D$4:$D$22</c:f>
              <c:numCache/>
            </c:numRef>
          </c:val>
        </c:ser>
        <c:ser>
          <c:idx val="3"/>
          <c:order val="3"/>
          <c:tx>
            <c:strRef>
              <c:f>'R9'!$E$3</c:f>
              <c:strCache>
                <c:ptCount val="1"/>
                <c:pt idx="0">
                  <c:v>Aucune aide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'R9'!$A$4:$A$22</c:f>
              <c:strCache/>
            </c:strRef>
          </c:cat>
          <c:val>
            <c:numRef>
              <c:f>'R9'!$E$4:$E$22</c:f>
              <c:numCache/>
            </c:numRef>
          </c:val>
        </c:ser>
        <c:overlap val="100"/>
        <c:axId val="31718911"/>
        <c:axId val="17034744"/>
      </c:barChart>
      <c:catAx>
        <c:axId val="317189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34744"/>
        <c:crosses val="autoZero"/>
        <c:auto val="1"/>
        <c:lblOffset val="100"/>
        <c:tickLblSkip val="1"/>
        <c:noMultiLvlLbl val="0"/>
      </c:catAx>
      <c:valAx>
        <c:axId val="170347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189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75"/>
          <c:y val="0.3805"/>
          <c:w val="0.1795"/>
          <c:h val="0.1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025"/>
          <c:w val="0.83275"/>
          <c:h val="0.959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'L3'!$B$3</c:f>
              <c:strCache>
                <c:ptCount val="1"/>
                <c:pt idx="0">
                  <c:v>Très satisfaisantes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'L3'!$A$4:$A$22</c:f>
              <c:strCache/>
            </c:strRef>
          </c:cat>
          <c:val>
            <c:numRef>
              <c:f>'L3'!$B$4:$B$22</c:f>
              <c:numCache/>
            </c:numRef>
          </c:val>
        </c:ser>
        <c:ser>
          <c:idx val="1"/>
          <c:order val="1"/>
          <c:tx>
            <c:strRef>
              <c:f>'L3'!$C$3</c:f>
              <c:strCache>
                <c:ptCount val="1"/>
                <c:pt idx="0">
                  <c:v>Satisfaisantes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'L3'!$A$4:$A$22</c:f>
              <c:strCache/>
            </c:strRef>
          </c:cat>
          <c:val>
            <c:numRef>
              <c:f>'L3'!$C$4:$C$22</c:f>
              <c:numCache/>
            </c:numRef>
          </c:val>
        </c:ser>
        <c:ser>
          <c:idx val="2"/>
          <c:order val="2"/>
          <c:tx>
            <c:strRef>
              <c:f>'L3'!$D$3</c:f>
              <c:strCache>
                <c:ptCount val="1"/>
                <c:pt idx="0">
                  <c:v>Acceptables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'L3'!$A$4:$A$22</c:f>
              <c:strCache/>
            </c:strRef>
          </c:cat>
          <c:val>
            <c:numRef>
              <c:f>'L3'!$D$4:$D$22</c:f>
              <c:numCache/>
            </c:numRef>
          </c:val>
        </c:ser>
        <c:ser>
          <c:idx val="3"/>
          <c:order val="3"/>
          <c:tx>
            <c:strRef>
              <c:f>'L3'!$E$3</c:f>
              <c:strCache>
                <c:ptCount val="1"/>
                <c:pt idx="0">
                  <c:v>Insuffisantes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'L3'!$A$4:$A$22</c:f>
              <c:strCache/>
            </c:strRef>
          </c:cat>
          <c:val>
            <c:numRef>
              <c:f>'L3'!$E$4:$E$22</c:f>
              <c:numCache/>
            </c:numRef>
          </c:val>
        </c:ser>
        <c:ser>
          <c:idx val="4"/>
          <c:order val="4"/>
          <c:tx>
            <c:strRef>
              <c:f>'L3'!$F$3</c:f>
              <c:strCache>
                <c:ptCount val="1"/>
                <c:pt idx="0">
                  <c:v>Très insuffisantes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'L3'!$A$4:$A$22</c:f>
              <c:strCache/>
            </c:strRef>
          </c:cat>
          <c:val>
            <c:numRef>
              <c:f>'L3'!$F$4:$F$22</c:f>
              <c:numCache/>
            </c:numRef>
          </c:val>
        </c:ser>
        <c:overlap val="100"/>
        <c:axId val="2373061"/>
        <c:axId val="21357550"/>
      </c:barChart>
      <c:catAx>
        <c:axId val="23730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357550"/>
        <c:crosses val="autoZero"/>
        <c:auto val="1"/>
        <c:lblOffset val="100"/>
        <c:tickLblSkip val="1"/>
        <c:noMultiLvlLbl val="0"/>
      </c:catAx>
      <c:valAx>
        <c:axId val="2135755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730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6"/>
          <c:y val="0.351"/>
          <c:w val="0.1365"/>
          <c:h val="0.2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2025"/>
          <c:w val="0.8625"/>
          <c:h val="0.9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'L3B'!$B$3</c:f>
              <c:strCache>
                <c:ptCount val="1"/>
                <c:pt idx="0">
                  <c:v>Très bon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'L3B'!$A$4:$A$22</c:f>
              <c:strCache/>
            </c:strRef>
          </c:cat>
          <c:val>
            <c:numRef>
              <c:f>'L3B'!$B$4:$B$22</c:f>
              <c:numCache/>
            </c:numRef>
          </c:val>
        </c:ser>
        <c:ser>
          <c:idx val="1"/>
          <c:order val="1"/>
          <c:tx>
            <c:strRef>
              <c:f>'L3B'!$C$3</c:f>
              <c:strCache>
                <c:ptCount val="1"/>
                <c:pt idx="0">
                  <c:v>Bon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'L3B'!$A$4:$A$22</c:f>
              <c:strCache/>
            </c:strRef>
          </c:cat>
          <c:val>
            <c:numRef>
              <c:f>'L3B'!$C$4:$C$22</c:f>
              <c:numCache/>
            </c:numRef>
          </c:val>
        </c:ser>
        <c:ser>
          <c:idx val="2"/>
          <c:order val="2"/>
          <c:tx>
            <c:strRef>
              <c:f>'L3B'!$D$3</c:f>
              <c:strCache>
                <c:ptCount val="1"/>
                <c:pt idx="0">
                  <c:v>Mauvais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'L3B'!$A$4:$A$22</c:f>
              <c:strCache/>
            </c:strRef>
          </c:cat>
          <c:val>
            <c:numRef>
              <c:f>'L3B'!$D$4:$D$22</c:f>
              <c:numCache/>
            </c:numRef>
          </c:val>
        </c:ser>
        <c:ser>
          <c:idx val="3"/>
          <c:order val="3"/>
          <c:tx>
            <c:strRef>
              <c:f>'L3B'!$E$3</c:f>
              <c:strCache>
                <c:ptCount val="1"/>
                <c:pt idx="0">
                  <c:v>Très mauvais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'L3B'!$A$4:$A$22</c:f>
              <c:strCache/>
            </c:strRef>
          </c:cat>
          <c:val>
            <c:numRef>
              <c:f>'L3B'!$E$4:$E$22</c:f>
              <c:numCache/>
            </c:numRef>
          </c:val>
        </c:ser>
        <c:overlap val="100"/>
        <c:axId val="58000223"/>
        <c:axId val="52239960"/>
      </c:barChart>
      <c:catAx>
        <c:axId val="580002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39960"/>
        <c:crosses val="autoZero"/>
        <c:auto val="1"/>
        <c:lblOffset val="100"/>
        <c:tickLblSkip val="1"/>
        <c:noMultiLvlLbl val="0"/>
      </c:catAx>
      <c:valAx>
        <c:axId val="522399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002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075"/>
          <c:y val="0.38975"/>
          <c:w val="0.1015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47"/>
      <c:rotY val="20"/>
      <c:depthPercent val="100"/>
      <c:rAngAx val="1"/>
    </c:view3D>
    <c:plotArea>
      <c:layout>
        <c:manualLayout>
          <c:xMode val="edge"/>
          <c:yMode val="edge"/>
          <c:x val="0.03025"/>
          <c:y val="0.04125"/>
          <c:w val="0.79275"/>
          <c:h val="0.9622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'L4'!$B$28:$B$29</c:f>
              <c:strCache>
                <c:ptCount val="1"/>
                <c:pt idx="0">
                  <c:v>Créche Satis- faisant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'L4'!$A$30:$A$48</c:f>
              <c:strCache/>
            </c:strRef>
          </c:cat>
          <c:val>
            <c:numRef>
              <c:f>'L4'!$B$30:$B$48</c:f>
              <c:numCache/>
            </c:numRef>
          </c:val>
          <c:shape val="box"/>
        </c:ser>
        <c:ser>
          <c:idx val="1"/>
          <c:order val="1"/>
          <c:tx>
            <c:strRef>
              <c:f>'L4'!$C$28:$C$29</c:f>
              <c:strCache>
                <c:ptCount val="1"/>
                <c:pt idx="0">
                  <c:v>Créche Peu satis- faisant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'L4'!$A$30:$A$48</c:f>
              <c:strCache/>
            </c:strRef>
          </c:cat>
          <c:val>
            <c:numRef>
              <c:f>'L4'!$C$30:$C$48</c:f>
              <c:numCache/>
            </c:numRef>
          </c:val>
          <c:shape val="box"/>
        </c:ser>
        <c:ser>
          <c:idx val="2"/>
          <c:order val="2"/>
          <c:tx>
            <c:strRef>
              <c:f>'L4'!$D$28:$D$29</c:f>
              <c:strCache>
                <c:ptCount val="1"/>
                <c:pt idx="0">
                  <c:v>Créche Pas satis- faisant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'L4'!$A$30:$A$48</c:f>
              <c:strCache/>
            </c:strRef>
          </c:cat>
          <c:val>
            <c:numRef>
              <c:f>'L4'!$D$30:$D$48</c:f>
              <c:numCache/>
            </c:numRef>
          </c:val>
          <c:shape val="box"/>
        </c:ser>
        <c:ser>
          <c:idx val="3"/>
          <c:order val="3"/>
          <c:tx>
            <c:strRef>
              <c:f>'L4'!$E$28:$E$29</c:f>
              <c:strCache>
                <c:ptCount val="1"/>
                <c:pt idx="0">
                  <c:v>Créche Sans opinion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'L4'!$A$30:$A$48</c:f>
              <c:strCache/>
            </c:strRef>
          </c:cat>
          <c:val>
            <c:numRef>
              <c:f>'L4'!$E$30:$E$48</c:f>
              <c:numCache/>
            </c:numRef>
          </c:val>
          <c:shape val="box"/>
        </c:ser>
        <c:overlap val="100"/>
        <c:shape val="box"/>
        <c:axId val="397593"/>
        <c:axId val="3578338"/>
      </c:bar3DChart>
      <c:catAx>
        <c:axId val="3975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578338"/>
        <c:crosses val="autoZero"/>
        <c:auto val="1"/>
        <c:lblOffset val="100"/>
        <c:tickLblSkip val="2"/>
        <c:noMultiLvlLbl val="0"/>
      </c:catAx>
      <c:valAx>
        <c:axId val="357833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5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925"/>
          <c:y val="0.4115"/>
          <c:w val="0.17325"/>
          <c:h val="0.1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Bruit des voisins dérangeant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2275"/>
          <c:w val="0.93125"/>
          <c:h val="0.851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'L5'!$B$4</c:f>
              <c:strCache>
                <c:ptCount val="1"/>
                <c:pt idx="0">
                  <c:v>Oui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'L5'!$A$5:$A$23</c:f>
              <c:strCache/>
            </c:strRef>
          </c:cat>
          <c:val>
            <c:numRef>
              <c:f>'L5'!$B$5:$B$23</c:f>
              <c:numCache/>
            </c:numRef>
          </c:val>
        </c:ser>
        <c:ser>
          <c:idx val="1"/>
          <c:order val="1"/>
          <c:tx>
            <c:strRef>
              <c:f>'L5'!$C$4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'L5'!$A$5:$A$23</c:f>
              <c:strCache/>
            </c:strRef>
          </c:cat>
          <c:val>
            <c:numRef>
              <c:f>'L5'!$C$5:$C$23</c:f>
              <c:numCache/>
            </c:numRef>
          </c:val>
        </c:ser>
        <c:overlap val="100"/>
        <c:axId val="32205043"/>
        <c:axId val="21409932"/>
      </c:barChart>
      <c:catAx>
        <c:axId val="322050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09932"/>
        <c:crosses val="autoZero"/>
        <c:auto val="1"/>
        <c:lblOffset val="100"/>
        <c:tickLblSkip val="1"/>
        <c:noMultiLvlLbl val="0"/>
      </c:catAx>
      <c:valAx>
        <c:axId val="214099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050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515"/>
          <c:y val="0.483"/>
          <c:w val="0.043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Victime ou témoin insécurité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1225"/>
          <c:w val="0.93125"/>
          <c:h val="0.850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'L5'!$B$4</c:f>
              <c:strCache>
                <c:ptCount val="1"/>
                <c:pt idx="0">
                  <c:v>Oui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'L5'!$A$5:$A$23</c:f>
              <c:strCache/>
            </c:strRef>
          </c:cat>
          <c:val>
            <c:numRef>
              <c:f>'L5'!$H$5:$H$23</c:f>
              <c:numCache/>
            </c:numRef>
          </c:val>
        </c:ser>
        <c:ser>
          <c:idx val="1"/>
          <c:order val="1"/>
          <c:tx>
            <c:strRef>
              <c:f>'L5'!$C$4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'L5'!$A$5:$A$23</c:f>
              <c:strCache/>
            </c:strRef>
          </c:cat>
          <c:val>
            <c:numRef>
              <c:f>'L5'!$I$5:$I$23</c:f>
              <c:numCache/>
            </c:numRef>
          </c:val>
        </c:ser>
        <c:overlap val="100"/>
        <c:axId val="58471661"/>
        <c:axId val="56482902"/>
      </c:barChart>
      <c:catAx>
        <c:axId val="584716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82902"/>
        <c:crosses val="autoZero"/>
        <c:auto val="1"/>
        <c:lblOffset val="100"/>
        <c:tickLblSkip val="1"/>
        <c:noMultiLvlLbl val="0"/>
      </c:catAx>
      <c:valAx>
        <c:axId val="5648290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716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85"/>
          <c:y val="0.4805"/>
          <c:w val="0.04625"/>
          <c:h val="0.0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1825"/>
          <c:w val="0.82875"/>
          <c:h val="0.96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'L6'!$B$3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'L6'!$A$4:$A$22</c:f>
              <c:strCache/>
            </c:strRef>
          </c:cat>
          <c:val>
            <c:numRef>
              <c:f>'L6'!$B$4:$B$22</c:f>
              <c:numCache/>
            </c:numRef>
          </c:val>
        </c:ser>
        <c:ser>
          <c:idx val="1"/>
          <c:order val="1"/>
          <c:tx>
            <c:strRef>
              <c:f>'L6'!$C$3</c:f>
              <c:strCache>
                <c:ptCount val="1"/>
                <c:pt idx="0">
                  <c:v>De temps en temps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'L6'!$A$4:$A$22</c:f>
              <c:strCache/>
            </c:strRef>
          </c:cat>
          <c:val>
            <c:numRef>
              <c:f>'L6'!$C$4:$C$22</c:f>
              <c:numCache/>
            </c:numRef>
          </c:val>
        </c:ser>
        <c:ser>
          <c:idx val="2"/>
          <c:order val="2"/>
          <c:tx>
            <c:strRef>
              <c:f>'L6'!$D$3</c:f>
              <c:strCache>
                <c:ptCount val="1"/>
                <c:pt idx="0">
                  <c:v>Rarement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'L6'!$A$4:$A$22</c:f>
              <c:strCache/>
            </c:strRef>
          </c:cat>
          <c:val>
            <c:numRef>
              <c:f>'L6'!$D$4:$D$22</c:f>
              <c:numCache/>
            </c:numRef>
          </c:val>
        </c:ser>
        <c:ser>
          <c:idx val="3"/>
          <c:order val="3"/>
          <c:tx>
            <c:strRef>
              <c:f>'L6'!$E$3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'L6'!$A$4:$A$22</c:f>
              <c:strCache/>
            </c:strRef>
          </c:cat>
          <c:val>
            <c:numRef>
              <c:f>'L6'!$E$4:$E$22</c:f>
              <c:numCache/>
            </c:numRef>
          </c:val>
        </c:ser>
        <c:overlap val="100"/>
        <c:axId val="38584071"/>
        <c:axId val="11712320"/>
      </c:barChart>
      <c:catAx>
        <c:axId val="385840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12320"/>
        <c:crosses val="autoZero"/>
        <c:auto val="1"/>
        <c:lblOffset val="100"/>
        <c:tickLblSkip val="1"/>
        <c:noMultiLvlLbl val="0"/>
      </c:catAx>
      <c:valAx>
        <c:axId val="117123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840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15"/>
          <c:y val="0.3865"/>
          <c:w val="0.141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195"/>
          <c:w val="0.90125"/>
          <c:h val="0.959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'L7'!$B$3:$B$4</c:f>
              <c:strCache>
                <c:ptCount val="1"/>
                <c:pt idx="0">
                  <c:v>Vol Oui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'L7'!$A$5:$A$23</c:f>
              <c:strCache/>
            </c:strRef>
          </c:cat>
          <c:val>
            <c:numRef>
              <c:f>'L7'!$B$5:$B$23</c:f>
              <c:numCache/>
            </c:numRef>
          </c:val>
        </c:ser>
        <c:ser>
          <c:idx val="1"/>
          <c:order val="1"/>
          <c:tx>
            <c:strRef>
              <c:f>'L7'!$C$3:$C$4</c:f>
              <c:strCache>
                <c:ptCount val="1"/>
                <c:pt idx="0">
                  <c:v>Vol Non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'L7'!$A$5:$A$23</c:f>
              <c:strCache/>
            </c:strRef>
          </c:cat>
          <c:val>
            <c:numRef>
              <c:f>'L7'!$C$5:$C$23</c:f>
              <c:numCache/>
            </c:numRef>
          </c:val>
        </c:ser>
        <c:overlap val="100"/>
        <c:axId val="38302017"/>
        <c:axId val="9173834"/>
      </c:barChart>
      <c:catAx>
        <c:axId val="383020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73834"/>
        <c:crosses val="autoZero"/>
        <c:auto val="1"/>
        <c:lblOffset val="100"/>
        <c:tickLblSkip val="1"/>
        <c:noMultiLvlLbl val="0"/>
      </c:catAx>
      <c:valAx>
        <c:axId val="917383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020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424"/>
          <c:w val="0.06875"/>
          <c:h val="0.08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1485900</xdr:colOff>
      <xdr:row>26</xdr:row>
      <xdr:rowOff>38100</xdr:rowOff>
    </xdr:from>
    <xdr:to>
      <xdr:col>12</xdr:col>
      <xdr:colOff>561975</xdr:colOff>
      <xdr:row>52</xdr:row>
      <xdr:rowOff>9525</xdr:rowOff>
    </xdr:to>
    <xdr:graphicFrame>
      <xdr:nvGraphicFramePr>
        <xdr:cNvPr id="1" name="Chart 1"/>
        <xdr:cNvGraphicFramePr/>
      </xdr:nvGraphicFramePr>
      <xdr:xfrm>
        <a:off x="1485900" y="5391150"/>
        <a:ext cx="89439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25</xdr:row>
      <xdr:rowOff>142875</xdr:rowOff>
    </xdr:from>
    <xdr:to>
      <xdr:col>13</xdr:col>
      <xdr:colOff>600075</xdr:colOff>
      <xdr:row>51</xdr:row>
      <xdr:rowOff>133350</xdr:rowOff>
    </xdr:to>
    <xdr:graphicFrame>
      <xdr:nvGraphicFramePr>
        <xdr:cNvPr id="1" name="Chart 1"/>
        <xdr:cNvGraphicFramePr/>
      </xdr:nvGraphicFramePr>
      <xdr:xfrm>
        <a:off x="2276475" y="5295900"/>
        <a:ext cx="8953500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26</xdr:row>
      <xdr:rowOff>19050</xdr:rowOff>
    </xdr:from>
    <xdr:to>
      <xdr:col>14</xdr:col>
      <xdr:colOff>76200</xdr:colOff>
      <xdr:row>55</xdr:row>
      <xdr:rowOff>19050</xdr:rowOff>
    </xdr:to>
    <xdr:graphicFrame>
      <xdr:nvGraphicFramePr>
        <xdr:cNvPr id="1" name="Chart 2"/>
        <xdr:cNvGraphicFramePr/>
      </xdr:nvGraphicFramePr>
      <xdr:xfrm>
        <a:off x="2543175" y="5362575"/>
        <a:ext cx="8924925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25</xdr:row>
      <xdr:rowOff>95250</xdr:rowOff>
    </xdr:from>
    <xdr:to>
      <xdr:col>10</xdr:col>
      <xdr:colOff>0</xdr:colOff>
      <xdr:row>50</xdr:row>
      <xdr:rowOff>95250</xdr:rowOff>
    </xdr:to>
    <xdr:graphicFrame>
      <xdr:nvGraphicFramePr>
        <xdr:cNvPr id="1" name="Chart 1"/>
        <xdr:cNvGraphicFramePr/>
      </xdr:nvGraphicFramePr>
      <xdr:xfrm>
        <a:off x="1495425" y="5257800"/>
        <a:ext cx="7581900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762000</xdr:colOff>
      <xdr:row>2</xdr:row>
      <xdr:rowOff>114300</xdr:rowOff>
    </xdr:from>
    <xdr:to>
      <xdr:col>18</xdr:col>
      <xdr:colOff>552450</xdr:colOff>
      <xdr:row>32</xdr:row>
      <xdr:rowOff>19050</xdr:rowOff>
    </xdr:to>
    <xdr:graphicFrame>
      <xdr:nvGraphicFramePr>
        <xdr:cNvPr id="1" name="Chart 2"/>
        <xdr:cNvGraphicFramePr/>
      </xdr:nvGraphicFramePr>
      <xdr:xfrm>
        <a:off x="6057900" y="771525"/>
        <a:ext cx="8934450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25</xdr:row>
      <xdr:rowOff>57150</xdr:rowOff>
    </xdr:from>
    <xdr:to>
      <xdr:col>23</xdr:col>
      <xdr:colOff>247650</xdr:colOff>
      <xdr:row>53</xdr:row>
      <xdr:rowOff>133350</xdr:rowOff>
    </xdr:to>
    <xdr:graphicFrame>
      <xdr:nvGraphicFramePr>
        <xdr:cNvPr id="1" name="Chart 1"/>
        <xdr:cNvGraphicFramePr/>
      </xdr:nvGraphicFramePr>
      <xdr:xfrm>
        <a:off x="2428875" y="5210175"/>
        <a:ext cx="1001077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24</xdr:row>
      <xdr:rowOff>123825</xdr:rowOff>
    </xdr:from>
    <xdr:to>
      <xdr:col>13</xdr:col>
      <xdr:colOff>28575</xdr:colOff>
      <xdr:row>50</xdr:row>
      <xdr:rowOff>123825</xdr:rowOff>
    </xdr:to>
    <xdr:graphicFrame>
      <xdr:nvGraphicFramePr>
        <xdr:cNvPr id="1" name="Chart 1"/>
        <xdr:cNvGraphicFramePr/>
      </xdr:nvGraphicFramePr>
      <xdr:xfrm>
        <a:off x="2200275" y="5095875"/>
        <a:ext cx="8915400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24</xdr:row>
      <xdr:rowOff>28575</xdr:rowOff>
    </xdr:from>
    <xdr:to>
      <xdr:col>16</xdr:col>
      <xdr:colOff>28575</xdr:colOff>
      <xdr:row>55</xdr:row>
      <xdr:rowOff>19050</xdr:rowOff>
    </xdr:to>
    <xdr:graphicFrame>
      <xdr:nvGraphicFramePr>
        <xdr:cNvPr id="1" name="Chart 2"/>
        <xdr:cNvGraphicFramePr/>
      </xdr:nvGraphicFramePr>
      <xdr:xfrm>
        <a:off x="2038350" y="5000625"/>
        <a:ext cx="8915400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1466850</xdr:colOff>
      <xdr:row>24</xdr:row>
      <xdr:rowOff>95250</xdr:rowOff>
    </xdr:from>
    <xdr:to>
      <xdr:col>14</xdr:col>
      <xdr:colOff>19050</xdr:colOff>
      <xdr:row>49</xdr:row>
      <xdr:rowOff>171450</xdr:rowOff>
    </xdr:to>
    <xdr:graphicFrame>
      <xdr:nvGraphicFramePr>
        <xdr:cNvPr id="1" name="Graphique 2"/>
        <xdr:cNvGraphicFramePr/>
      </xdr:nvGraphicFramePr>
      <xdr:xfrm>
        <a:off x="1466850" y="5067300"/>
        <a:ext cx="8896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24</xdr:row>
      <xdr:rowOff>133350</xdr:rowOff>
    </xdr:from>
    <xdr:to>
      <xdr:col>13</xdr:col>
      <xdr:colOff>476250</xdr:colOff>
      <xdr:row>50</xdr:row>
      <xdr:rowOff>133350</xdr:rowOff>
    </xdr:to>
    <xdr:graphicFrame>
      <xdr:nvGraphicFramePr>
        <xdr:cNvPr id="1" name="Graphique 2"/>
        <xdr:cNvGraphicFramePr/>
      </xdr:nvGraphicFramePr>
      <xdr:xfrm>
        <a:off x="2686050" y="5105400"/>
        <a:ext cx="8943975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26</xdr:row>
      <xdr:rowOff>38100</xdr:rowOff>
    </xdr:from>
    <xdr:to>
      <xdr:col>10</xdr:col>
      <xdr:colOff>819150</xdr:colOff>
      <xdr:row>52</xdr:row>
      <xdr:rowOff>85725</xdr:rowOff>
    </xdr:to>
    <xdr:graphicFrame>
      <xdr:nvGraphicFramePr>
        <xdr:cNvPr id="1" name="Chart 2"/>
        <xdr:cNvGraphicFramePr/>
      </xdr:nvGraphicFramePr>
      <xdr:xfrm>
        <a:off x="1924050" y="5391150"/>
        <a:ext cx="895350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26</xdr:row>
      <xdr:rowOff>47625</xdr:rowOff>
    </xdr:from>
    <xdr:to>
      <xdr:col>13</xdr:col>
      <xdr:colOff>171450</xdr:colOff>
      <xdr:row>54</xdr:row>
      <xdr:rowOff>0</xdr:rowOff>
    </xdr:to>
    <xdr:graphicFrame>
      <xdr:nvGraphicFramePr>
        <xdr:cNvPr id="1" name="Graphique 2"/>
        <xdr:cNvGraphicFramePr/>
      </xdr:nvGraphicFramePr>
      <xdr:xfrm>
        <a:off x="2047875" y="5400675"/>
        <a:ext cx="892492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25</xdr:row>
      <xdr:rowOff>95250</xdr:rowOff>
    </xdr:from>
    <xdr:to>
      <xdr:col>11</xdr:col>
      <xdr:colOff>514350</xdr:colOff>
      <xdr:row>50</xdr:row>
      <xdr:rowOff>95250</xdr:rowOff>
    </xdr:to>
    <xdr:graphicFrame>
      <xdr:nvGraphicFramePr>
        <xdr:cNvPr id="1" name="Chart 1"/>
        <xdr:cNvGraphicFramePr/>
      </xdr:nvGraphicFramePr>
      <xdr:xfrm>
        <a:off x="1495425" y="5257800"/>
        <a:ext cx="8953500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25</xdr:row>
      <xdr:rowOff>95250</xdr:rowOff>
    </xdr:from>
    <xdr:to>
      <xdr:col>10</xdr:col>
      <xdr:colOff>0</xdr:colOff>
      <xdr:row>50</xdr:row>
      <xdr:rowOff>95250</xdr:rowOff>
    </xdr:to>
    <xdr:graphicFrame>
      <xdr:nvGraphicFramePr>
        <xdr:cNvPr id="1" name="Chart 1"/>
        <xdr:cNvGraphicFramePr/>
      </xdr:nvGraphicFramePr>
      <xdr:xfrm>
        <a:off x="1495425" y="5257800"/>
        <a:ext cx="7581900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51</xdr:row>
      <xdr:rowOff>152400</xdr:rowOff>
    </xdr:from>
    <xdr:to>
      <xdr:col>20</xdr:col>
      <xdr:colOff>0</xdr:colOff>
      <xdr:row>78</xdr:row>
      <xdr:rowOff>95250</xdr:rowOff>
    </xdr:to>
    <xdr:graphicFrame>
      <xdr:nvGraphicFramePr>
        <xdr:cNvPr id="1" name="Chart 1"/>
        <xdr:cNvGraphicFramePr/>
      </xdr:nvGraphicFramePr>
      <xdr:xfrm>
        <a:off x="2047875" y="11049000"/>
        <a:ext cx="8934450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26</xdr:row>
      <xdr:rowOff>0</xdr:rowOff>
    </xdr:from>
    <xdr:to>
      <xdr:col>13</xdr:col>
      <xdr:colOff>104775</xdr:colOff>
      <xdr:row>54</xdr:row>
      <xdr:rowOff>95250</xdr:rowOff>
    </xdr:to>
    <xdr:graphicFrame>
      <xdr:nvGraphicFramePr>
        <xdr:cNvPr id="1" name="Chart 1"/>
        <xdr:cNvGraphicFramePr/>
      </xdr:nvGraphicFramePr>
      <xdr:xfrm>
        <a:off x="1809750" y="5343525"/>
        <a:ext cx="8924925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12</xdr:col>
      <xdr:colOff>590550</xdr:colOff>
      <xdr:row>87</xdr:row>
      <xdr:rowOff>104775</xdr:rowOff>
    </xdr:to>
    <xdr:graphicFrame>
      <xdr:nvGraphicFramePr>
        <xdr:cNvPr id="2" name="Chart 2"/>
        <xdr:cNvGraphicFramePr/>
      </xdr:nvGraphicFramePr>
      <xdr:xfrm>
        <a:off x="1485900" y="11630025"/>
        <a:ext cx="8972550" cy="543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25</xdr:row>
      <xdr:rowOff>95250</xdr:rowOff>
    </xdr:from>
    <xdr:to>
      <xdr:col>12</xdr:col>
      <xdr:colOff>361950</xdr:colOff>
      <xdr:row>53</xdr:row>
      <xdr:rowOff>47625</xdr:rowOff>
    </xdr:to>
    <xdr:graphicFrame>
      <xdr:nvGraphicFramePr>
        <xdr:cNvPr id="1" name="Chart 1"/>
        <xdr:cNvGraphicFramePr/>
      </xdr:nvGraphicFramePr>
      <xdr:xfrm>
        <a:off x="2038350" y="5257800"/>
        <a:ext cx="892492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25</xdr:row>
      <xdr:rowOff>57150</xdr:rowOff>
    </xdr:from>
    <xdr:to>
      <xdr:col>21</xdr:col>
      <xdr:colOff>247650</xdr:colOff>
      <xdr:row>51</xdr:row>
      <xdr:rowOff>19050</xdr:rowOff>
    </xdr:to>
    <xdr:graphicFrame>
      <xdr:nvGraphicFramePr>
        <xdr:cNvPr id="1" name="Chart 1"/>
        <xdr:cNvGraphicFramePr/>
      </xdr:nvGraphicFramePr>
      <xdr:xfrm>
        <a:off x="2428875" y="5210175"/>
        <a:ext cx="8943975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25</xdr:row>
      <xdr:rowOff>57150</xdr:rowOff>
    </xdr:from>
    <xdr:to>
      <xdr:col>15</xdr:col>
      <xdr:colOff>0</xdr:colOff>
      <xdr:row>52</xdr:row>
      <xdr:rowOff>76200</xdr:rowOff>
    </xdr:to>
    <xdr:graphicFrame>
      <xdr:nvGraphicFramePr>
        <xdr:cNvPr id="1" name="Graphique 208"/>
        <xdr:cNvGraphicFramePr/>
      </xdr:nvGraphicFramePr>
      <xdr:xfrm>
        <a:off x="3667125" y="5219700"/>
        <a:ext cx="8924925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0"/>
  <sheetViews>
    <sheetView tabSelected="1" zoomScalePageLayoutView="0" workbookViewId="0" topLeftCell="A1">
      <selection activeCell="B7" sqref="B7"/>
    </sheetView>
  </sheetViews>
  <sheetFormatPr defaultColWidth="11.421875" defaultRowHeight="15"/>
  <cols>
    <col min="1" max="1" width="22.00390625" style="0" customWidth="1"/>
    <col min="2" max="2" width="51.140625" style="0" customWidth="1"/>
  </cols>
  <sheetData>
    <row r="2" spans="1:2" ht="55.5" customHeight="1">
      <c r="A2" s="102" t="s">
        <v>224</v>
      </c>
      <c r="B2" s="103"/>
    </row>
    <row r="4" ht="15">
      <c r="A4" s="95" t="s">
        <v>29</v>
      </c>
    </row>
    <row r="6" spans="1:2" ht="15">
      <c r="A6" t="s">
        <v>142</v>
      </c>
      <c r="B6" t="s">
        <v>179</v>
      </c>
    </row>
    <row r="7" spans="1:2" ht="15">
      <c r="A7" t="s">
        <v>143</v>
      </c>
      <c r="B7" t="s">
        <v>144</v>
      </c>
    </row>
    <row r="8" spans="1:2" ht="15">
      <c r="A8" t="s">
        <v>145</v>
      </c>
      <c r="B8" t="s">
        <v>146</v>
      </c>
    </row>
    <row r="9" spans="1:2" ht="15">
      <c r="A9" t="s">
        <v>147</v>
      </c>
      <c r="B9" t="s">
        <v>148</v>
      </c>
    </row>
    <row r="10" spans="1:2" ht="15">
      <c r="A10" t="s">
        <v>149</v>
      </c>
      <c r="B10" t="s">
        <v>150</v>
      </c>
    </row>
    <row r="11" spans="1:2" ht="15">
      <c r="A11" t="s">
        <v>151</v>
      </c>
      <c r="B11" t="s">
        <v>152</v>
      </c>
    </row>
    <row r="12" spans="1:2" ht="15">
      <c r="A12" t="s">
        <v>153</v>
      </c>
      <c r="B12" t="s">
        <v>154</v>
      </c>
    </row>
    <row r="13" spans="1:2" ht="15">
      <c r="A13" t="s">
        <v>155</v>
      </c>
      <c r="B13" t="s">
        <v>156</v>
      </c>
    </row>
    <row r="14" spans="1:2" ht="15">
      <c r="A14" t="s">
        <v>157</v>
      </c>
      <c r="B14" t="s">
        <v>158</v>
      </c>
    </row>
    <row r="15" spans="1:5" ht="15">
      <c r="A15" t="s">
        <v>159</v>
      </c>
      <c r="B15" t="s">
        <v>160</v>
      </c>
      <c r="E15" s="70"/>
    </row>
    <row r="16" spans="1:5" ht="15">
      <c r="A16" t="s">
        <v>161</v>
      </c>
      <c r="B16" t="s">
        <v>162</v>
      </c>
      <c r="E16" s="70"/>
    </row>
    <row r="17" spans="1:5" ht="15">
      <c r="A17" t="s">
        <v>163</v>
      </c>
      <c r="B17" t="s">
        <v>164</v>
      </c>
      <c r="E17" s="70"/>
    </row>
    <row r="18" spans="1:5" ht="15">
      <c r="A18" t="s">
        <v>166</v>
      </c>
      <c r="B18" t="s">
        <v>165</v>
      </c>
      <c r="E18" s="70"/>
    </row>
    <row r="19" spans="1:2" ht="15">
      <c r="A19" t="s">
        <v>167</v>
      </c>
      <c r="B19" t="s">
        <v>168</v>
      </c>
    </row>
    <row r="20" spans="1:2" ht="15">
      <c r="A20" t="s">
        <v>169</v>
      </c>
      <c r="B20" t="s">
        <v>170</v>
      </c>
    </row>
    <row r="21" spans="1:2" ht="15">
      <c r="A21" t="s">
        <v>171</v>
      </c>
      <c r="B21" t="s">
        <v>172</v>
      </c>
    </row>
    <row r="22" spans="1:2" ht="15">
      <c r="A22" t="s">
        <v>173</v>
      </c>
      <c r="B22" t="s">
        <v>174</v>
      </c>
    </row>
    <row r="23" spans="1:2" ht="15">
      <c r="A23" t="s">
        <v>175</v>
      </c>
      <c r="B23" t="s">
        <v>176</v>
      </c>
    </row>
    <row r="25" spans="1:2" ht="15">
      <c r="A25" t="s">
        <v>177</v>
      </c>
      <c r="B25" t="s">
        <v>178</v>
      </c>
    </row>
    <row r="26" spans="1:2" ht="15">
      <c r="A26" t="s">
        <v>180</v>
      </c>
      <c r="B26" t="s">
        <v>181</v>
      </c>
    </row>
    <row r="27" spans="1:2" ht="15">
      <c r="A27" t="s">
        <v>182</v>
      </c>
      <c r="B27" t="s">
        <v>183</v>
      </c>
    </row>
    <row r="28" spans="1:2" ht="15">
      <c r="A28" t="s">
        <v>193</v>
      </c>
      <c r="B28" t="s">
        <v>194</v>
      </c>
    </row>
    <row r="30" spans="1:2" ht="15">
      <c r="A30" t="s">
        <v>222</v>
      </c>
      <c r="B30" t="s">
        <v>223</v>
      </c>
    </row>
  </sheetData>
  <sheetProtection/>
  <mergeCells count="1">
    <mergeCell ref="A2:B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&amp;LISEE - document édité le 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G4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28125" style="0" customWidth="1"/>
    <col min="2" max="2" width="7.421875" style="0" customWidth="1"/>
    <col min="3" max="3" width="6.57421875" style="0" customWidth="1"/>
    <col min="4" max="4" width="7.7109375" style="0" customWidth="1"/>
    <col min="5" max="5" width="7.28125" style="0" customWidth="1"/>
    <col min="6" max="6" width="8.00390625" style="0" customWidth="1"/>
    <col min="7" max="7" width="7.00390625" style="0" customWidth="1"/>
    <col min="8" max="8" width="8.140625" style="0" customWidth="1"/>
    <col min="9" max="9" width="6.8515625" style="0" customWidth="1"/>
    <col min="10" max="10" width="7.140625" style="0" customWidth="1"/>
    <col min="11" max="11" width="7.00390625" style="0" customWidth="1"/>
    <col min="12" max="12" width="7.140625" style="0" customWidth="1"/>
    <col min="13" max="13" width="7.421875" style="0" customWidth="1"/>
    <col min="14" max="14" width="7.57421875" style="0" customWidth="1"/>
    <col min="15" max="15" width="6.8515625" style="0" customWidth="1"/>
    <col min="16" max="16" width="6.140625" style="0" customWidth="1"/>
    <col min="17" max="17" width="6.57421875" style="0" customWidth="1"/>
    <col min="18" max="19" width="7.28125" style="0" customWidth="1"/>
    <col min="20" max="20" width="8.00390625" style="0" customWidth="1"/>
    <col min="21" max="21" width="7.140625" style="0" customWidth="1"/>
    <col min="22" max="22" width="7.00390625" style="0" customWidth="1"/>
    <col min="23" max="23" width="6.8515625" style="0" customWidth="1"/>
    <col min="24" max="24" width="7.421875" style="0" customWidth="1"/>
    <col min="25" max="25" width="7.140625" style="0" customWidth="1"/>
    <col min="26" max="26" width="6.8515625" style="0" customWidth="1"/>
    <col min="27" max="27" width="6.57421875" style="0" customWidth="1"/>
    <col min="28" max="28" width="7.28125" style="0" customWidth="1"/>
    <col min="29" max="29" width="6.00390625" style="0" customWidth="1"/>
    <col min="30" max="30" width="7.421875" style="0" customWidth="1"/>
    <col min="31" max="31" width="7.57421875" style="0" customWidth="1"/>
    <col min="32" max="32" width="6.140625" style="0" customWidth="1"/>
    <col min="33" max="33" width="6.28125" style="0" customWidth="1"/>
  </cols>
  <sheetData>
    <row r="1" spans="1:33" ht="19.5">
      <c r="A1" s="96" t="s">
        <v>57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1"/>
    </row>
    <row r="3" spans="1:33" ht="42" customHeight="1">
      <c r="A3" s="104" t="s">
        <v>23</v>
      </c>
      <c r="B3" s="106" t="s">
        <v>49</v>
      </c>
      <c r="C3" s="107"/>
      <c r="D3" s="107" t="s">
        <v>50</v>
      </c>
      <c r="E3" s="107"/>
      <c r="F3" s="107" t="s">
        <v>51</v>
      </c>
      <c r="G3" s="107"/>
      <c r="H3" s="107" t="s">
        <v>52</v>
      </c>
      <c r="I3" s="107"/>
      <c r="J3" s="107" t="s">
        <v>53</v>
      </c>
      <c r="K3" s="107"/>
      <c r="L3" s="107" t="s">
        <v>54</v>
      </c>
      <c r="M3" s="107"/>
      <c r="N3" s="107" t="s">
        <v>55</v>
      </c>
      <c r="O3" s="107"/>
      <c r="P3" s="107" t="s">
        <v>56</v>
      </c>
      <c r="Q3" s="108"/>
      <c r="R3" s="106" t="s">
        <v>49</v>
      </c>
      <c r="S3" s="107"/>
      <c r="T3" s="107" t="s">
        <v>50</v>
      </c>
      <c r="U3" s="107"/>
      <c r="V3" s="107" t="s">
        <v>51</v>
      </c>
      <c r="W3" s="107"/>
      <c r="X3" s="107" t="s">
        <v>52</v>
      </c>
      <c r="Y3" s="107"/>
      <c r="Z3" s="107" t="s">
        <v>53</v>
      </c>
      <c r="AA3" s="107"/>
      <c r="AB3" s="107" t="s">
        <v>54</v>
      </c>
      <c r="AC3" s="107"/>
      <c r="AD3" s="107" t="s">
        <v>55</v>
      </c>
      <c r="AE3" s="107"/>
      <c r="AF3" s="107" t="s">
        <v>56</v>
      </c>
      <c r="AG3" s="108"/>
    </row>
    <row r="4" spans="1:33" ht="14.25" customHeight="1">
      <c r="A4" s="105"/>
      <c r="B4" s="15" t="s">
        <v>37</v>
      </c>
      <c r="C4" s="16" t="s">
        <v>38</v>
      </c>
      <c r="D4" s="16" t="s">
        <v>37</v>
      </c>
      <c r="E4" s="16" t="s">
        <v>38</v>
      </c>
      <c r="F4" s="16" t="s">
        <v>37</v>
      </c>
      <c r="G4" s="16" t="s">
        <v>38</v>
      </c>
      <c r="H4" s="16" t="s">
        <v>37</v>
      </c>
      <c r="I4" s="16" t="s">
        <v>38</v>
      </c>
      <c r="J4" s="16" t="s">
        <v>37</v>
      </c>
      <c r="K4" s="16" t="s">
        <v>38</v>
      </c>
      <c r="L4" s="16" t="s">
        <v>37</v>
      </c>
      <c r="M4" s="16" t="s">
        <v>38</v>
      </c>
      <c r="N4" s="16" t="s">
        <v>37</v>
      </c>
      <c r="O4" s="16" t="s">
        <v>38</v>
      </c>
      <c r="P4" s="16" t="s">
        <v>37</v>
      </c>
      <c r="Q4" s="17" t="s">
        <v>38</v>
      </c>
      <c r="R4" s="15" t="s">
        <v>37</v>
      </c>
      <c r="S4" s="16" t="s">
        <v>38</v>
      </c>
      <c r="T4" s="16" t="s">
        <v>37</v>
      </c>
      <c r="U4" s="16" t="s">
        <v>38</v>
      </c>
      <c r="V4" s="16" t="s">
        <v>37</v>
      </c>
      <c r="W4" s="16" t="s">
        <v>38</v>
      </c>
      <c r="X4" s="16" t="s">
        <v>37</v>
      </c>
      <c r="Y4" s="16" t="s">
        <v>38</v>
      </c>
      <c r="Z4" s="16" t="s">
        <v>37</v>
      </c>
      <c r="AA4" s="16" t="s">
        <v>38</v>
      </c>
      <c r="AB4" s="16" t="s">
        <v>37</v>
      </c>
      <c r="AC4" s="16" t="s">
        <v>38</v>
      </c>
      <c r="AD4" s="16" t="s">
        <v>37</v>
      </c>
      <c r="AE4" s="16" t="s">
        <v>38</v>
      </c>
      <c r="AF4" s="16" t="s">
        <v>37</v>
      </c>
      <c r="AG4" s="17" t="s">
        <v>38</v>
      </c>
    </row>
    <row r="5" spans="1:33" ht="15">
      <c r="A5" s="1" t="s">
        <v>8</v>
      </c>
      <c r="B5" s="2">
        <v>3408</v>
      </c>
      <c r="C5" s="2">
        <v>3592</v>
      </c>
      <c r="D5" s="2">
        <v>3589</v>
      </c>
      <c r="E5" s="2">
        <v>3411</v>
      </c>
      <c r="F5" s="2">
        <v>2218</v>
      </c>
      <c r="G5" s="2">
        <v>4782</v>
      </c>
      <c r="H5" s="2">
        <v>2621</v>
      </c>
      <c r="I5" s="2">
        <v>4379</v>
      </c>
      <c r="J5" s="2">
        <v>2556</v>
      </c>
      <c r="K5" s="2">
        <v>4444</v>
      </c>
      <c r="L5" s="2">
        <v>372</v>
      </c>
      <c r="M5" s="2">
        <v>6628</v>
      </c>
      <c r="N5" s="2">
        <v>1208</v>
      </c>
      <c r="O5" s="2">
        <v>5792</v>
      </c>
      <c r="P5" s="22">
        <v>231</v>
      </c>
      <c r="Q5" s="9">
        <v>6769</v>
      </c>
      <c r="R5" s="25">
        <f aca="true" t="shared" si="0" ref="R5:R23">(B5/($B5+$C5))*100</f>
        <v>48.68571428571429</v>
      </c>
      <c r="S5" s="25">
        <f aca="true" t="shared" si="1" ref="S5:S23">(C5/($B5+$C5))*100</f>
        <v>51.31428571428571</v>
      </c>
      <c r="T5" s="25">
        <f aca="true" t="shared" si="2" ref="T5:T23">(D5/($D5+$E5))*100</f>
        <v>51.271428571428565</v>
      </c>
      <c r="U5" s="25">
        <f aca="true" t="shared" si="3" ref="U5:U23">(E5/($D5+$E5))*100</f>
        <v>48.72857142857143</v>
      </c>
      <c r="V5" s="25">
        <f>(F5/($B5+$C5))*100</f>
        <v>31.685714285714283</v>
      </c>
      <c r="W5" s="25">
        <f aca="true" t="shared" si="4" ref="W5:Y23">(G5/($B5+$C5))*100</f>
        <v>68.31428571428572</v>
      </c>
      <c r="X5" s="25">
        <f t="shared" si="4"/>
        <v>37.44285714285714</v>
      </c>
      <c r="Y5" s="25">
        <f t="shared" si="4"/>
        <v>62.55714285714286</v>
      </c>
      <c r="Z5" s="25">
        <f aca="true" t="shared" si="5" ref="Z5:AA23">(J5/($B5+$C5))*100</f>
        <v>36.51428571428571</v>
      </c>
      <c r="AA5" s="25">
        <f t="shared" si="5"/>
        <v>63.48571428571429</v>
      </c>
      <c r="AB5" s="25">
        <f aca="true" t="shared" si="6" ref="AB5:AC23">(L5/($B5+$C5))*100</f>
        <v>5.314285714285714</v>
      </c>
      <c r="AC5" s="25">
        <f t="shared" si="6"/>
        <v>94.68571428571428</v>
      </c>
      <c r="AD5" s="25">
        <f aca="true" t="shared" si="7" ref="AD5:AE23">(N5/($B5+$C5))*100</f>
        <v>17.257142857142856</v>
      </c>
      <c r="AE5" s="25">
        <f t="shared" si="7"/>
        <v>82.74285714285713</v>
      </c>
      <c r="AF5" s="26">
        <f aca="true" t="shared" si="8" ref="AF5:AF23">(P5/($P5+$Q5))*100</f>
        <v>3.3000000000000003</v>
      </c>
      <c r="AG5" s="28">
        <f aca="true" t="shared" si="9" ref="AG5:AG23">(Q5/($P5+$Q5))*100</f>
        <v>96.7</v>
      </c>
    </row>
    <row r="6" spans="1:33" ht="15">
      <c r="A6" s="6" t="s">
        <v>9</v>
      </c>
      <c r="B6" s="2">
        <v>2265</v>
      </c>
      <c r="C6" s="2">
        <v>3935</v>
      </c>
      <c r="D6" s="2">
        <v>1842</v>
      </c>
      <c r="E6" s="2">
        <v>4358</v>
      </c>
      <c r="F6" s="2">
        <v>3251</v>
      </c>
      <c r="G6" s="2">
        <v>2949</v>
      </c>
      <c r="H6" s="2">
        <v>3936</v>
      </c>
      <c r="I6" s="2">
        <v>2264</v>
      </c>
      <c r="J6" s="2">
        <v>2867</v>
      </c>
      <c r="K6" s="2">
        <v>3333</v>
      </c>
      <c r="L6" s="2">
        <v>430</v>
      </c>
      <c r="M6" s="2">
        <v>5770</v>
      </c>
      <c r="N6" s="2">
        <v>1541</v>
      </c>
      <c r="O6" s="2">
        <v>4659</v>
      </c>
      <c r="P6" s="22">
        <v>127</v>
      </c>
      <c r="Q6" s="9">
        <v>6073</v>
      </c>
      <c r="R6" s="25">
        <f t="shared" si="0"/>
        <v>36.53225806451613</v>
      </c>
      <c r="S6" s="25">
        <f t="shared" si="1"/>
        <v>63.467741935483865</v>
      </c>
      <c r="T6" s="25">
        <f t="shared" si="2"/>
        <v>29.70967741935484</v>
      </c>
      <c r="U6" s="25">
        <f t="shared" si="3"/>
        <v>70.29032258064515</v>
      </c>
      <c r="V6" s="25">
        <f aca="true" t="shared" si="10" ref="V6:V23">(F6/($B6+$C6))*100</f>
        <v>52.435483870967744</v>
      </c>
      <c r="W6" s="25">
        <f t="shared" si="4"/>
        <v>47.564516129032256</v>
      </c>
      <c r="X6" s="25">
        <f t="shared" si="4"/>
        <v>63.48387096774194</v>
      </c>
      <c r="Y6" s="25">
        <f t="shared" si="4"/>
        <v>36.516129032258064</v>
      </c>
      <c r="Z6" s="25">
        <f t="shared" si="5"/>
        <v>46.24193548387097</v>
      </c>
      <c r="AA6" s="25">
        <f t="shared" si="5"/>
        <v>53.75806451612903</v>
      </c>
      <c r="AB6" s="25">
        <f t="shared" si="6"/>
        <v>6.935483870967742</v>
      </c>
      <c r="AC6" s="25">
        <f t="shared" si="6"/>
        <v>93.06451612903226</v>
      </c>
      <c r="AD6" s="25">
        <f t="shared" si="7"/>
        <v>24.854838709677416</v>
      </c>
      <c r="AE6" s="25">
        <f t="shared" si="7"/>
        <v>75.14516129032258</v>
      </c>
      <c r="AF6" s="26">
        <f t="shared" si="8"/>
        <v>2.0483870967741935</v>
      </c>
      <c r="AG6" s="28">
        <f t="shared" si="9"/>
        <v>97.95161290322581</v>
      </c>
    </row>
    <row r="7" spans="1:33" ht="15">
      <c r="A7" s="6" t="s">
        <v>10</v>
      </c>
      <c r="B7" s="2">
        <v>3464</v>
      </c>
      <c r="C7" s="2">
        <v>2636</v>
      </c>
      <c r="D7" s="2">
        <v>2957</v>
      </c>
      <c r="E7" s="2">
        <v>3143</v>
      </c>
      <c r="F7" s="2">
        <v>2807</v>
      </c>
      <c r="G7" s="2">
        <v>3293</v>
      </c>
      <c r="H7" s="2">
        <v>2433</v>
      </c>
      <c r="I7" s="2">
        <v>3667</v>
      </c>
      <c r="J7" s="2">
        <v>2860</v>
      </c>
      <c r="K7" s="2">
        <v>3240</v>
      </c>
      <c r="L7" s="2">
        <v>1082</v>
      </c>
      <c r="M7" s="2">
        <v>5018</v>
      </c>
      <c r="N7" s="2">
        <v>1062</v>
      </c>
      <c r="O7" s="2">
        <v>5038</v>
      </c>
      <c r="P7" s="22">
        <v>482</v>
      </c>
      <c r="Q7" s="9">
        <v>5618</v>
      </c>
      <c r="R7" s="25">
        <f t="shared" si="0"/>
        <v>56.786885245901644</v>
      </c>
      <c r="S7" s="25">
        <f t="shared" si="1"/>
        <v>43.213114754098356</v>
      </c>
      <c r="T7" s="25">
        <f t="shared" si="2"/>
        <v>48.47540983606557</v>
      </c>
      <c r="U7" s="25">
        <f t="shared" si="3"/>
        <v>51.52459016393443</v>
      </c>
      <c r="V7" s="25">
        <f t="shared" si="10"/>
        <v>46.01639344262295</v>
      </c>
      <c r="W7" s="25">
        <f t="shared" si="4"/>
        <v>53.98360655737705</v>
      </c>
      <c r="X7" s="25">
        <f t="shared" si="4"/>
        <v>39.885245901639344</v>
      </c>
      <c r="Y7" s="25">
        <f t="shared" si="4"/>
        <v>60.114754098360656</v>
      </c>
      <c r="Z7" s="25">
        <f t="shared" si="5"/>
        <v>46.885245901639344</v>
      </c>
      <c r="AA7" s="25">
        <f t="shared" si="5"/>
        <v>53.11475409836065</v>
      </c>
      <c r="AB7" s="25">
        <f t="shared" si="6"/>
        <v>17.737704918032787</v>
      </c>
      <c r="AC7" s="25">
        <f t="shared" si="6"/>
        <v>82.26229508196722</v>
      </c>
      <c r="AD7" s="25">
        <f t="shared" si="7"/>
        <v>17.40983606557377</v>
      </c>
      <c r="AE7" s="25">
        <f t="shared" si="7"/>
        <v>82.59016393442623</v>
      </c>
      <c r="AF7" s="26">
        <f t="shared" si="8"/>
        <v>7.901639344262295</v>
      </c>
      <c r="AG7" s="28">
        <f t="shared" si="9"/>
        <v>92.09836065573771</v>
      </c>
    </row>
    <row r="8" spans="1:33" ht="15">
      <c r="A8" s="6" t="s">
        <v>196</v>
      </c>
      <c r="B8" s="2">
        <v>3087</v>
      </c>
      <c r="C8" s="2">
        <v>3413</v>
      </c>
      <c r="D8" s="2">
        <v>3332</v>
      </c>
      <c r="E8" s="2">
        <v>3168</v>
      </c>
      <c r="F8" s="2">
        <v>1992</v>
      </c>
      <c r="G8" s="2">
        <v>4508</v>
      </c>
      <c r="H8" s="2">
        <v>2838</v>
      </c>
      <c r="I8" s="2">
        <v>3662</v>
      </c>
      <c r="J8" s="2">
        <v>2428</v>
      </c>
      <c r="K8" s="2">
        <v>4072</v>
      </c>
      <c r="L8" s="2">
        <v>408</v>
      </c>
      <c r="M8" s="2">
        <v>6092</v>
      </c>
      <c r="N8" s="2">
        <v>846</v>
      </c>
      <c r="O8" s="2">
        <v>5654</v>
      </c>
      <c r="P8" s="22">
        <v>55</v>
      </c>
      <c r="Q8" s="9">
        <v>6445</v>
      </c>
      <c r="R8" s="25">
        <f t="shared" si="0"/>
        <v>47.4923076923077</v>
      </c>
      <c r="S8" s="25">
        <f t="shared" si="1"/>
        <v>52.50769230769231</v>
      </c>
      <c r="T8" s="25">
        <f t="shared" si="2"/>
        <v>51.26153846153846</v>
      </c>
      <c r="U8" s="25">
        <f t="shared" si="3"/>
        <v>48.738461538461536</v>
      </c>
      <c r="V8" s="25">
        <f t="shared" si="10"/>
        <v>30.646153846153844</v>
      </c>
      <c r="W8" s="25">
        <f t="shared" si="4"/>
        <v>69.35384615384615</v>
      </c>
      <c r="X8" s="25">
        <f t="shared" si="4"/>
        <v>43.66153846153846</v>
      </c>
      <c r="Y8" s="25">
        <f t="shared" si="4"/>
        <v>56.33846153846154</v>
      </c>
      <c r="Z8" s="25">
        <f t="shared" si="5"/>
        <v>37.353846153846156</v>
      </c>
      <c r="AA8" s="25">
        <f t="shared" si="5"/>
        <v>62.64615384615385</v>
      </c>
      <c r="AB8" s="25">
        <f t="shared" si="6"/>
        <v>6.276923076923077</v>
      </c>
      <c r="AC8" s="25">
        <f t="shared" si="6"/>
        <v>93.72307692307692</v>
      </c>
      <c r="AD8" s="25">
        <f t="shared" si="7"/>
        <v>13.015384615384615</v>
      </c>
      <c r="AE8" s="25">
        <f t="shared" si="7"/>
        <v>86.98461538461538</v>
      </c>
      <c r="AF8" s="26">
        <f t="shared" si="8"/>
        <v>0.8461538461538461</v>
      </c>
      <c r="AG8" s="28">
        <f t="shared" si="9"/>
        <v>99.15384615384616</v>
      </c>
    </row>
    <row r="9" spans="1:33" ht="15">
      <c r="A9" s="6" t="s">
        <v>12</v>
      </c>
      <c r="B9" s="2">
        <v>1654</v>
      </c>
      <c r="C9" s="2">
        <v>1746</v>
      </c>
      <c r="D9" s="2">
        <v>1856</v>
      </c>
      <c r="E9" s="2">
        <v>1544</v>
      </c>
      <c r="F9" s="2">
        <v>1906</v>
      </c>
      <c r="G9" s="2">
        <v>1494</v>
      </c>
      <c r="H9" s="2">
        <v>1163</v>
      </c>
      <c r="I9" s="2">
        <v>2237</v>
      </c>
      <c r="J9" s="2">
        <v>1582</v>
      </c>
      <c r="K9" s="2">
        <v>1818</v>
      </c>
      <c r="L9" s="2">
        <v>978</v>
      </c>
      <c r="M9" s="2">
        <v>2422</v>
      </c>
      <c r="N9" s="2">
        <v>767</v>
      </c>
      <c r="O9" s="2">
        <v>2633</v>
      </c>
      <c r="P9" s="22">
        <v>511</v>
      </c>
      <c r="Q9" s="9">
        <v>2889</v>
      </c>
      <c r="R9" s="25">
        <f t="shared" si="0"/>
        <v>48.64705882352941</v>
      </c>
      <c r="S9" s="25">
        <f t="shared" si="1"/>
        <v>51.35294117647059</v>
      </c>
      <c r="T9" s="25">
        <f t="shared" si="2"/>
        <v>54.58823529411765</v>
      </c>
      <c r="U9" s="25">
        <f t="shared" si="3"/>
        <v>45.41176470588235</v>
      </c>
      <c r="V9" s="25">
        <f t="shared" si="10"/>
        <v>56.05882352941176</v>
      </c>
      <c r="W9" s="25">
        <f t="shared" si="4"/>
        <v>43.94117647058823</v>
      </c>
      <c r="X9" s="25">
        <f t="shared" si="4"/>
        <v>34.205882352941174</v>
      </c>
      <c r="Y9" s="25">
        <f t="shared" si="4"/>
        <v>65.79411764705883</v>
      </c>
      <c r="Z9" s="25">
        <f t="shared" si="5"/>
        <v>46.52941176470588</v>
      </c>
      <c r="AA9" s="25">
        <f t="shared" si="5"/>
        <v>53.470588235294116</v>
      </c>
      <c r="AB9" s="25">
        <f t="shared" si="6"/>
        <v>28.764705882352942</v>
      </c>
      <c r="AC9" s="25">
        <f t="shared" si="6"/>
        <v>71.23529411764706</v>
      </c>
      <c r="AD9" s="25">
        <f t="shared" si="7"/>
        <v>22.558823529411764</v>
      </c>
      <c r="AE9" s="25">
        <f t="shared" si="7"/>
        <v>77.44117647058823</v>
      </c>
      <c r="AF9" s="26">
        <f t="shared" si="8"/>
        <v>15.029411764705882</v>
      </c>
      <c r="AG9" s="28">
        <f t="shared" si="9"/>
        <v>84.97058823529412</v>
      </c>
    </row>
    <row r="10" spans="1:33" ht="15">
      <c r="A10" s="6" t="s">
        <v>13</v>
      </c>
      <c r="B10" s="2">
        <v>4072</v>
      </c>
      <c r="C10" s="2">
        <v>2328</v>
      </c>
      <c r="D10" s="2">
        <v>2680</v>
      </c>
      <c r="E10" s="2">
        <v>3720</v>
      </c>
      <c r="F10" s="2">
        <v>2706</v>
      </c>
      <c r="G10" s="2">
        <v>3694</v>
      </c>
      <c r="H10" s="2">
        <v>1790</v>
      </c>
      <c r="I10" s="2">
        <v>4610</v>
      </c>
      <c r="J10" s="2">
        <v>2708</v>
      </c>
      <c r="K10" s="2">
        <v>3692</v>
      </c>
      <c r="L10" s="2">
        <v>1658</v>
      </c>
      <c r="M10" s="2">
        <v>4742</v>
      </c>
      <c r="N10" s="2">
        <v>1608</v>
      </c>
      <c r="O10" s="2">
        <v>4792</v>
      </c>
      <c r="P10" s="22">
        <v>910</v>
      </c>
      <c r="Q10" s="9">
        <v>5490</v>
      </c>
      <c r="R10" s="25">
        <f t="shared" si="0"/>
        <v>63.625</v>
      </c>
      <c r="S10" s="25">
        <f t="shared" si="1"/>
        <v>36.375</v>
      </c>
      <c r="T10" s="25">
        <f t="shared" si="2"/>
        <v>41.875</v>
      </c>
      <c r="U10" s="25">
        <f t="shared" si="3"/>
        <v>58.12500000000001</v>
      </c>
      <c r="V10" s="25">
        <f t="shared" si="10"/>
        <v>42.28125</v>
      </c>
      <c r="W10" s="25">
        <f t="shared" si="4"/>
        <v>57.71875</v>
      </c>
      <c r="X10" s="25">
        <f t="shared" si="4"/>
        <v>27.968749999999996</v>
      </c>
      <c r="Y10" s="25">
        <f t="shared" si="4"/>
        <v>72.03125</v>
      </c>
      <c r="Z10" s="25">
        <f t="shared" si="5"/>
        <v>42.3125</v>
      </c>
      <c r="AA10" s="25">
        <f t="shared" si="5"/>
        <v>57.6875</v>
      </c>
      <c r="AB10" s="25">
        <f t="shared" si="6"/>
        <v>25.906249999999996</v>
      </c>
      <c r="AC10" s="25">
        <f t="shared" si="6"/>
        <v>74.09375</v>
      </c>
      <c r="AD10" s="25">
        <f t="shared" si="7"/>
        <v>25.124999999999996</v>
      </c>
      <c r="AE10" s="25">
        <f t="shared" si="7"/>
        <v>74.875</v>
      </c>
      <c r="AF10" s="26">
        <f t="shared" si="8"/>
        <v>14.21875</v>
      </c>
      <c r="AG10" s="28">
        <f t="shared" si="9"/>
        <v>85.78125</v>
      </c>
    </row>
    <row r="11" spans="1:33" ht="15">
      <c r="A11" s="6" t="s">
        <v>14</v>
      </c>
      <c r="B11" s="2">
        <v>899</v>
      </c>
      <c r="C11" s="2">
        <v>801</v>
      </c>
      <c r="D11" s="2">
        <v>1033</v>
      </c>
      <c r="E11" s="2">
        <v>667</v>
      </c>
      <c r="F11" s="2">
        <v>326</v>
      </c>
      <c r="G11" s="2">
        <v>1374</v>
      </c>
      <c r="H11" s="2">
        <v>302</v>
      </c>
      <c r="I11" s="2">
        <v>1398</v>
      </c>
      <c r="J11" s="2">
        <v>411</v>
      </c>
      <c r="K11" s="2">
        <v>1289</v>
      </c>
      <c r="L11" s="2">
        <v>452</v>
      </c>
      <c r="M11" s="2">
        <v>1248</v>
      </c>
      <c r="N11" s="2">
        <v>212</v>
      </c>
      <c r="O11" s="2">
        <v>1488</v>
      </c>
      <c r="P11" s="22">
        <v>113</v>
      </c>
      <c r="Q11" s="9">
        <v>1587</v>
      </c>
      <c r="R11" s="25">
        <f t="shared" si="0"/>
        <v>52.88235294117647</v>
      </c>
      <c r="S11" s="25">
        <f t="shared" si="1"/>
        <v>47.11764705882353</v>
      </c>
      <c r="T11" s="25">
        <f t="shared" si="2"/>
        <v>60.76470588235294</v>
      </c>
      <c r="U11" s="25">
        <f t="shared" si="3"/>
        <v>39.23529411764706</v>
      </c>
      <c r="V11" s="25">
        <f t="shared" si="10"/>
        <v>19.176470588235293</v>
      </c>
      <c r="W11" s="25">
        <f t="shared" si="4"/>
        <v>80.82352941176471</v>
      </c>
      <c r="X11" s="25">
        <f t="shared" si="4"/>
        <v>17.764705882352942</v>
      </c>
      <c r="Y11" s="25">
        <f t="shared" si="4"/>
        <v>82.23529411764706</v>
      </c>
      <c r="Z11" s="25">
        <f t="shared" si="5"/>
        <v>24.176470588235293</v>
      </c>
      <c r="AA11" s="25">
        <f t="shared" si="5"/>
        <v>75.8235294117647</v>
      </c>
      <c r="AB11" s="25">
        <f t="shared" si="6"/>
        <v>26.588235294117645</v>
      </c>
      <c r="AC11" s="25">
        <f t="shared" si="6"/>
        <v>73.41176470588235</v>
      </c>
      <c r="AD11" s="25">
        <f t="shared" si="7"/>
        <v>12.470588235294118</v>
      </c>
      <c r="AE11" s="25">
        <f t="shared" si="7"/>
        <v>87.52941176470588</v>
      </c>
      <c r="AF11" s="26">
        <f t="shared" si="8"/>
        <v>6.647058823529411</v>
      </c>
      <c r="AG11" s="28">
        <f t="shared" si="9"/>
        <v>93.35294117647058</v>
      </c>
    </row>
    <row r="12" spans="1:33" ht="15">
      <c r="A12" s="6" t="s">
        <v>15</v>
      </c>
      <c r="B12" s="2">
        <v>2073</v>
      </c>
      <c r="C12" s="2">
        <v>1527</v>
      </c>
      <c r="D12" s="2">
        <v>2128</v>
      </c>
      <c r="E12" s="2">
        <v>1472</v>
      </c>
      <c r="F12" s="2">
        <v>1719</v>
      </c>
      <c r="G12" s="2">
        <v>1881</v>
      </c>
      <c r="H12" s="2">
        <v>1364</v>
      </c>
      <c r="I12" s="2">
        <v>2236</v>
      </c>
      <c r="J12" s="2">
        <v>1497</v>
      </c>
      <c r="K12" s="2">
        <v>2103</v>
      </c>
      <c r="L12" s="2">
        <v>981</v>
      </c>
      <c r="M12" s="2">
        <v>2619</v>
      </c>
      <c r="N12" s="2">
        <v>819</v>
      </c>
      <c r="O12" s="2">
        <v>2781</v>
      </c>
      <c r="P12" s="22">
        <v>383</v>
      </c>
      <c r="Q12" s="9">
        <v>3217</v>
      </c>
      <c r="R12" s="25">
        <f t="shared" si="0"/>
        <v>57.58333333333333</v>
      </c>
      <c r="S12" s="25">
        <f t="shared" si="1"/>
        <v>42.41666666666667</v>
      </c>
      <c r="T12" s="25">
        <f t="shared" si="2"/>
        <v>59.111111111111114</v>
      </c>
      <c r="U12" s="25">
        <f t="shared" si="3"/>
        <v>40.88888888888889</v>
      </c>
      <c r="V12" s="25">
        <f t="shared" si="10"/>
        <v>47.75</v>
      </c>
      <c r="W12" s="25">
        <f t="shared" si="4"/>
        <v>52.25</v>
      </c>
      <c r="X12" s="25">
        <f t="shared" si="4"/>
        <v>37.888888888888886</v>
      </c>
      <c r="Y12" s="25">
        <f t="shared" si="4"/>
        <v>62.11111111111111</v>
      </c>
      <c r="Z12" s="25">
        <f t="shared" si="5"/>
        <v>41.583333333333336</v>
      </c>
      <c r="AA12" s="25">
        <f t="shared" si="5"/>
        <v>58.416666666666664</v>
      </c>
      <c r="AB12" s="25">
        <f t="shared" si="6"/>
        <v>27.250000000000004</v>
      </c>
      <c r="AC12" s="25">
        <f t="shared" si="6"/>
        <v>72.75</v>
      </c>
      <c r="AD12" s="25">
        <f t="shared" si="7"/>
        <v>22.75</v>
      </c>
      <c r="AE12" s="25">
        <f t="shared" si="7"/>
        <v>77.25</v>
      </c>
      <c r="AF12" s="26">
        <f t="shared" si="8"/>
        <v>10.63888888888889</v>
      </c>
      <c r="AG12" s="28">
        <f t="shared" si="9"/>
        <v>89.36111111111111</v>
      </c>
    </row>
    <row r="13" spans="1:33" ht="15">
      <c r="A13" s="6" t="s">
        <v>16</v>
      </c>
      <c r="B13" s="2">
        <v>1126</v>
      </c>
      <c r="C13" s="2">
        <v>874</v>
      </c>
      <c r="D13" s="2">
        <v>1515</v>
      </c>
      <c r="E13" s="2">
        <v>485</v>
      </c>
      <c r="F13" s="2">
        <v>459</v>
      </c>
      <c r="G13" s="2">
        <v>1541</v>
      </c>
      <c r="H13" s="2">
        <v>347</v>
      </c>
      <c r="I13" s="2">
        <v>1653</v>
      </c>
      <c r="J13" s="2">
        <v>277</v>
      </c>
      <c r="K13" s="2">
        <v>1723</v>
      </c>
      <c r="L13" s="2">
        <v>626</v>
      </c>
      <c r="M13" s="2">
        <v>1374</v>
      </c>
      <c r="N13" s="2">
        <v>208</v>
      </c>
      <c r="O13" s="2">
        <v>1792</v>
      </c>
      <c r="P13" s="22">
        <v>165</v>
      </c>
      <c r="Q13" s="9">
        <v>1835</v>
      </c>
      <c r="R13" s="25">
        <f t="shared" si="0"/>
        <v>56.3</v>
      </c>
      <c r="S13" s="25">
        <f t="shared" si="1"/>
        <v>43.7</v>
      </c>
      <c r="T13" s="25">
        <f t="shared" si="2"/>
        <v>75.75</v>
      </c>
      <c r="U13" s="25">
        <f t="shared" si="3"/>
        <v>24.25</v>
      </c>
      <c r="V13" s="25">
        <f t="shared" si="10"/>
        <v>22.95</v>
      </c>
      <c r="W13" s="25">
        <f t="shared" si="4"/>
        <v>77.05</v>
      </c>
      <c r="X13" s="25">
        <f t="shared" si="4"/>
        <v>17.349999999999998</v>
      </c>
      <c r="Y13" s="25">
        <f t="shared" si="4"/>
        <v>82.65</v>
      </c>
      <c r="Z13" s="25">
        <f t="shared" si="5"/>
        <v>13.850000000000001</v>
      </c>
      <c r="AA13" s="25">
        <f t="shared" si="5"/>
        <v>86.15</v>
      </c>
      <c r="AB13" s="25">
        <f t="shared" si="6"/>
        <v>31.3</v>
      </c>
      <c r="AC13" s="25">
        <f t="shared" si="6"/>
        <v>68.7</v>
      </c>
      <c r="AD13" s="25">
        <f t="shared" si="7"/>
        <v>10.4</v>
      </c>
      <c r="AE13" s="25">
        <f t="shared" si="7"/>
        <v>89.60000000000001</v>
      </c>
      <c r="AF13" s="26">
        <f t="shared" si="8"/>
        <v>8.25</v>
      </c>
      <c r="AG13" s="28">
        <f t="shared" si="9"/>
        <v>91.75</v>
      </c>
    </row>
    <row r="14" spans="1:33" ht="15">
      <c r="A14" s="6" t="s">
        <v>17</v>
      </c>
      <c r="B14" s="2">
        <v>1715</v>
      </c>
      <c r="C14" s="2">
        <v>2285</v>
      </c>
      <c r="D14" s="2">
        <v>1921</v>
      </c>
      <c r="E14" s="2">
        <v>2079</v>
      </c>
      <c r="F14" s="2">
        <v>1115</v>
      </c>
      <c r="G14" s="2">
        <v>2885</v>
      </c>
      <c r="H14" s="2">
        <v>1220</v>
      </c>
      <c r="I14" s="2">
        <v>2780</v>
      </c>
      <c r="J14" s="2">
        <v>1402</v>
      </c>
      <c r="K14" s="2">
        <v>2598</v>
      </c>
      <c r="L14" s="2">
        <v>1715</v>
      </c>
      <c r="M14" s="2">
        <v>2285</v>
      </c>
      <c r="N14" s="2">
        <v>441</v>
      </c>
      <c r="O14" s="2">
        <v>3559</v>
      </c>
      <c r="P14" s="22">
        <v>207</v>
      </c>
      <c r="Q14" s="9">
        <v>3793</v>
      </c>
      <c r="R14" s="25">
        <f t="shared" si="0"/>
        <v>42.875</v>
      </c>
      <c r="S14" s="25">
        <f t="shared" si="1"/>
        <v>57.125</v>
      </c>
      <c r="T14" s="25">
        <f t="shared" si="2"/>
        <v>48.025</v>
      </c>
      <c r="U14" s="25">
        <f t="shared" si="3"/>
        <v>51.975</v>
      </c>
      <c r="V14" s="25">
        <f t="shared" si="10"/>
        <v>27.875</v>
      </c>
      <c r="W14" s="25">
        <f t="shared" si="4"/>
        <v>72.125</v>
      </c>
      <c r="X14" s="25">
        <f t="shared" si="4"/>
        <v>30.5</v>
      </c>
      <c r="Y14" s="25">
        <f t="shared" si="4"/>
        <v>69.5</v>
      </c>
      <c r="Z14" s="25">
        <f t="shared" si="5"/>
        <v>35.05</v>
      </c>
      <c r="AA14" s="25">
        <f t="shared" si="5"/>
        <v>64.95</v>
      </c>
      <c r="AB14" s="25">
        <f t="shared" si="6"/>
        <v>42.875</v>
      </c>
      <c r="AC14" s="25">
        <f t="shared" si="6"/>
        <v>57.125</v>
      </c>
      <c r="AD14" s="25">
        <f t="shared" si="7"/>
        <v>11.025</v>
      </c>
      <c r="AE14" s="25">
        <f t="shared" si="7"/>
        <v>88.97500000000001</v>
      </c>
      <c r="AF14" s="26">
        <f t="shared" si="8"/>
        <v>5.175</v>
      </c>
      <c r="AG14" s="28">
        <f t="shared" si="9"/>
        <v>94.825</v>
      </c>
    </row>
    <row r="15" spans="1:33" ht="15">
      <c r="A15" s="6" t="s">
        <v>18</v>
      </c>
      <c r="B15" s="2">
        <v>897</v>
      </c>
      <c r="C15" s="2">
        <v>403</v>
      </c>
      <c r="D15" s="2">
        <v>591</v>
      </c>
      <c r="E15" s="2">
        <v>709</v>
      </c>
      <c r="F15" s="2">
        <v>438</v>
      </c>
      <c r="G15" s="2">
        <v>862</v>
      </c>
      <c r="H15" s="2">
        <v>269</v>
      </c>
      <c r="I15" s="2">
        <v>1031</v>
      </c>
      <c r="J15" s="2">
        <v>348</v>
      </c>
      <c r="K15" s="2">
        <v>952</v>
      </c>
      <c r="L15" s="2">
        <v>458</v>
      </c>
      <c r="M15" s="2">
        <v>842</v>
      </c>
      <c r="N15" s="2">
        <v>206</v>
      </c>
      <c r="O15" s="2">
        <v>1094</v>
      </c>
      <c r="P15" s="22">
        <v>18</v>
      </c>
      <c r="Q15" s="9">
        <v>1282</v>
      </c>
      <c r="R15" s="25">
        <f t="shared" si="0"/>
        <v>69</v>
      </c>
      <c r="S15" s="25">
        <f t="shared" si="1"/>
        <v>31</v>
      </c>
      <c r="T15" s="25">
        <f t="shared" si="2"/>
        <v>45.46153846153846</v>
      </c>
      <c r="U15" s="25">
        <f t="shared" si="3"/>
        <v>54.53846153846153</v>
      </c>
      <c r="V15" s="25">
        <f t="shared" si="10"/>
        <v>33.69230769230769</v>
      </c>
      <c r="W15" s="25">
        <f t="shared" si="4"/>
        <v>66.3076923076923</v>
      </c>
      <c r="X15" s="25">
        <f t="shared" si="4"/>
        <v>20.692307692307693</v>
      </c>
      <c r="Y15" s="25">
        <f t="shared" si="4"/>
        <v>79.3076923076923</v>
      </c>
      <c r="Z15" s="25">
        <f t="shared" si="5"/>
        <v>26.769230769230766</v>
      </c>
      <c r="AA15" s="25">
        <f t="shared" si="5"/>
        <v>73.23076923076923</v>
      </c>
      <c r="AB15" s="25">
        <f t="shared" si="6"/>
        <v>35.23076923076923</v>
      </c>
      <c r="AC15" s="25">
        <f t="shared" si="6"/>
        <v>64.76923076923077</v>
      </c>
      <c r="AD15" s="25">
        <f t="shared" si="7"/>
        <v>15.846153846153847</v>
      </c>
      <c r="AE15" s="25">
        <f t="shared" si="7"/>
        <v>84.15384615384616</v>
      </c>
      <c r="AF15" s="26">
        <f t="shared" si="8"/>
        <v>1.3846153846153846</v>
      </c>
      <c r="AG15" s="28">
        <f t="shared" si="9"/>
        <v>98.61538461538461</v>
      </c>
    </row>
    <row r="16" spans="1:33" ht="15">
      <c r="A16" s="6" t="s">
        <v>19</v>
      </c>
      <c r="B16" s="2">
        <v>1161</v>
      </c>
      <c r="C16" s="2">
        <v>839</v>
      </c>
      <c r="D16" s="2">
        <v>740</v>
      </c>
      <c r="E16" s="2">
        <v>1260</v>
      </c>
      <c r="F16" s="2">
        <v>616</v>
      </c>
      <c r="G16" s="2">
        <v>1384</v>
      </c>
      <c r="H16" s="2">
        <v>504</v>
      </c>
      <c r="I16" s="2">
        <v>1496</v>
      </c>
      <c r="J16" s="2">
        <v>321</v>
      </c>
      <c r="K16" s="2">
        <v>1679</v>
      </c>
      <c r="L16" s="2">
        <v>531</v>
      </c>
      <c r="M16" s="2">
        <v>1469</v>
      </c>
      <c r="N16" s="2">
        <v>182</v>
      </c>
      <c r="O16" s="2">
        <v>1818</v>
      </c>
      <c r="P16" s="22">
        <v>84</v>
      </c>
      <c r="Q16" s="9">
        <v>1916</v>
      </c>
      <c r="R16" s="25">
        <f t="shared" si="0"/>
        <v>58.050000000000004</v>
      </c>
      <c r="S16" s="25">
        <f t="shared" si="1"/>
        <v>41.949999999999996</v>
      </c>
      <c r="T16" s="25">
        <f t="shared" si="2"/>
        <v>37</v>
      </c>
      <c r="U16" s="25">
        <f t="shared" si="3"/>
        <v>63</v>
      </c>
      <c r="V16" s="25">
        <f t="shared" si="10"/>
        <v>30.8</v>
      </c>
      <c r="W16" s="25">
        <f t="shared" si="4"/>
        <v>69.19999999999999</v>
      </c>
      <c r="X16" s="25">
        <f t="shared" si="4"/>
        <v>25.2</v>
      </c>
      <c r="Y16" s="25">
        <f t="shared" si="4"/>
        <v>74.8</v>
      </c>
      <c r="Z16" s="25">
        <f t="shared" si="5"/>
        <v>16.05</v>
      </c>
      <c r="AA16" s="25">
        <f t="shared" si="5"/>
        <v>83.95</v>
      </c>
      <c r="AB16" s="25">
        <f t="shared" si="6"/>
        <v>26.55</v>
      </c>
      <c r="AC16" s="25">
        <f t="shared" si="6"/>
        <v>73.45</v>
      </c>
      <c r="AD16" s="25">
        <f t="shared" si="7"/>
        <v>9.1</v>
      </c>
      <c r="AE16" s="25">
        <f t="shared" si="7"/>
        <v>90.9</v>
      </c>
      <c r="AF16" s="26">
        <f t="shared" si="8"/>
        <v>4.2</v>
      </c>
      <c r="AG16" s="28">
        <f t="shared" si="9"/>
        <v>95.8</v>
      </c>
    </row>
    <row r="17" spans="1:33" ht="15">
      <c r="A17" s="6" t="s">
        <v>20</v>
      </c>
      <c r="B17" s="2">
        <v>1513</v>
      </c>
      <c r="C17" s="2">
        <v>1987</v>
      </c>
      <c r="D17" s="2">
        <v>1244</v>
      </c>
      <c r="E17" s="2">
        <v>2256</v>
      </c>
      <c r="F17" s="2">
        <v>767</v>
      </c>
      <c r="G17" s="2">
        <v>2733</v>
      </c>
      <c r="H17" s="2">
        <v>609</v>
      </c>
      <c r="I17" s="2">
        <v>2891</v>
      </c>
      <c r="J17" s="2">
        <v>290</v>
      </c>
      <c r="K17" s="2">
        <v>3210</v>
      </c>
      <c r="L17" s="2">
        <v>639</v>
      </c>
      <c r="M17" s="2">
        <v>2861</v>
      </c>
      <c r="N17" s="2">
        <v>54</v>
      </c>
      <c r="O17" s="2">
        <v>3446</v>
      </c>
      <c r="P17" s="22">
        <v>0</v>
      </c>
      <c r="Q17" s="9">
        <v>3500</v>
      </c>
      <c r="R17" s="25">
        <f t="shared" si="0"/>
        <v>43.22857142857143</v>
      </c>
      <c r="S17" s="25">
        <f t="shared" si="1"/>
        <v>56.77142857142857</v>
      </c>
      <c r="T17" s="25">
        <f t="shared" si="2"/>
        <v>35.542857142857144</v>
      </c>
      <c r="U17" s="25">
        <f t="shared" si="3"/>
        <v>64.45714285714286</v>
      </c>
      <c r="V17" s="25">
        <f t="shared" si="10"/>
        <v>21.914285714285715</v>
      </c>
      <c r="W17" s="25">
        <f t="shared" si="4"/>
        <v>78.08571428571427</v>
      </c>
      <c r="X17" s="25">
        <f t="shared" si="4"/>
        <v>17.4</v>
      </c>
      <c r="Y17" s="25">
        <f t="shared" si="4"/>
        <v>82.6</v>
      </c>
      <c r="Z17" s="25">
        <f t="shared" si="5"/>
        <v>8.285714285714285</v>
      </c>
      <c r="AA17" s="25">
        <f t="shared" si="5"/>
        <v>91.71428571428571</v>
      </c>
      <c r="AB17" s="25">
        <f t="shared" si="6"/>
        <v>18.257142857142856</v>
      </c>
      <c r="AC17" s="25">
        <f t="shared" si="6"/>
        <v>81.74285714285713</v>
      </c>
      <c r="AD17" s="25">
        <f t="shared" si="7"/>
        <v>1.542857142857143</v>
      </c>
      <c r="AE17" s="25">
        <f t="shared" si="7"/>
        <v>98.45714285714286</v>
      </c>
      <c r="AF17" s="26">
        <f t="shared" si="8"/>
        <v>0</v>
      </c>
      <c r="AG17" s="28">
        <f t="shared" si="9"/>
        <v>100</v>
      </c>
    </row>
    <row r="18" spans="1:33" ht="15">
      <c r="A18" s="6" t="s">
        <v>21</v>
      </c>
      <c r="B18" s="2">
        <v>759</v>
      </c>
      <c r="C18" s="2">
        <v>441</v>
      </c>
      <c r="D18" s="2">
        <v>155</v>
      </c>
      <c r="E18" s="2">
        <v>1045</v>
      </c>
      <c r="F18" s="2">
        <v>358</v>
      </c>
      <c r="G18" s="2">
        <v>842</v>
      </c>
      <c r="H18" s="2">
        <v>248</v>
      </c>
      <c r="I18" s="2">
        <v>952</v>
      </c>
      <c r="J18" s="2">
        <v>164</v>
      </c>
      <c r="K18" s="2">
        <v>1036</v>
      </c>
      <c r="L18" s="2">
        <v>56</v>
      </c>
      <c r="M18" s="2">
        <v>1144</v>
      </c>
      <c r="N18" s="2">
        <v>108</v>
      </c>
      <c r="O18" s="2">
        <v>1092</v>
      </c>
      <c r="P18" s="22">
        <v>18</v>
      </c>
      <c r="Q18" s="9">
        <v>1182</v>
      </c>
      <c r="R18" s="25">
        <f t="shared" si="0"/>
        <v>63.24999999999999</v>
      </c>
      <c r="S18" s="25">
        <f t="shared" si="1"/>
        <v>36.75</v>
      </c>
      <c r="T18" s="25">
        <f t="shared" si="2"/>
        <v>12.916666666666668</v>
      </c>
      <c r="U18" s="25">
        <f t="shared" si="3"/>
        <v>87.08333333333333</v>
      </c>
      <c r="V18" s="25">
        <f t="shared" si="10"/>
        <v>29.833333333333336</v>
      </c>
      <c r="W18" s="25">
        <f t="shared" si="4"/>
        <v>70.16666666666667</v>
      </c>
      <c r="X18" s="25">
        <f t="shared" si="4"/>
        <v>20.666666666666668</v>
      </c>
      <c r="Y18" s="25">
        <f t="shared" si="4"/>
        <v>79.33333333333333</v>
      </c>
      <c r="Z18" s="25">
        <f t="shared" si="5"/>
        <v>13.666666666666666</v>
      </c>
      <c r="AA18" s="25">
        <f t="shared" si="5"/>
        <v>86.33333333333333</v>
      </c>
      <c r="AB18" s="25">
        <f t="shared" si="6"/>
        <v>4.666666666666667</v>
      </c>
      <c r="AC18" s="25">
        <f t="shared" si="6"/>
        <v>95.33333333333334</v>
      </c>
      <c r="AD18" s="25">
        <f t="shared" si="7"/>
        <v>9</v>
      </c>
      <c r="AE18" s="25">
        <f t="shared" si="7"/>
        <v>91</v>
      </c>
      <c r="AF18" s="26">
        <f t="shared" si="8"/>
        <v>1.5</v>
      </c>
      <c r="AG18" s="28">
        <f t="shared" si="9"/>
        <v>98.5</v>
      </c>
    </row>
    <row r="19" spans="1:33" ht="15">
      <c r="A19" s="1" t="s">
        <v>5</v>
      </c>
      <c r="B19" s="3">
        <f aca="true" t="shared" si="11" ref="B19:Q19">SUM(B5:B10)</f>
        <v>17950</v>
      </c>
      <c r="C19" s="4">
        <f t="shared" si="11"/>
        <v>17650</v>
      </c>
      <c r="D19" s="4">
        <f t="shared" si="11"/>
        <v>16256</v>
      </c>
      <c r="E19" s="4">
        <f t="shared" si="11"/>
        <v>19344</v>
      </c>
      <c r="F19" s="4">
        <f t="shared" si="11"/>
        <v>14880</v>
      </c>
      <c r="G19" s="4">
        <f t="shared" si="11"/>
        <v>20720</v>
      </c>
      <c r="H19" s="4">
        <f t="shared" si="11"/>
        <v>14781</v>
      </c>
      <c r="I19" s="4">
        <f t="shared" si="11"/>
        <v>20819</v>
      </c>
      <c r="J19" s="4">
        <f t="shared" si="11"/>
        <v>15001</v>
      </c>
      <c r="K19" s="4">
        <f t="shared" si="11"/>
        <v>20599</v>
      </c>
      <c r="L19" s="4">
        <f t="shared" si="11"/>
        <v>4928</v>
      </c>
      <c r="M19" s="4">
        <f t="shared" si="11"/>
        <v>30672</v>
      </c>
      <c r="N19" s="4">
        <f t="shared" si="11"/>
        <v>7032</v>
      </c>
      <c r="O19" s="4">
        <f t="shared" si="11"/>
        <v>28568</v>
      </c>
      <c r="P19" s="23">
        <f t="shared" si="11"/>
        <v>2316</v>
      </c>
      <c r="Q19" s="5">
        <f t="shared" si="11"/>
        <v>33284</v>
      </c>
      <c r="R19" s="29">
        <f t="shared" si="0"/>
        <v>50.42134831460674</v>
      </c>
      <c r="S19" s="30">
        <f t="shared" si="1"/>
        <v>49.57865168539326</v>
      </c>
      <c r="T19" s="30">
        <f t="shared" si="2"/>
        <v>45.662921348314605</v>
      </c>
      <c r="U19" s="30">
        <f t="shared" si="3"/>
        <v>54.33707865168539</v>
      </c>
      <c r="V19" s="30">
        <f t="shared" si="10"/>
        <v>41.79775280898876</v>
      </c>
      <c r="W19" s="30">
        <f t="shared" si="4"/>
        <v>58.20224719101124</v>
      </c>
      <c r="X19" s="30">
        <f t="shared" si="4"/>
        <v>41.51966292134831</v>
      </c>
      <c r="Y19" s="30">
        <f t="shared" si="4"/>
        <v>58.48033707865169</v>
      </c>
      <c r="Z19" s="30">
        <f t="shared" si="5"/>
        <v>42.1376404494382</v>
      </c>
      <c r="AA19" s="30">
        <f t="shared" si="5"/>
        <v>57.86235955056179</v>
      </c>
      <c r="AB19" s="30">
        <f t="shared" si="6"/>
        <v>13.842696629213483</v>
      </c>
      <c r="AC19" s="30">
        <f t="shared" si="6"/>
        <v>86.15730337078652</v>
      </c>
      <c r="AD19" s="30">
        <f t="shared" si="7"/>
        <v>19.752808988764045</v>
      </c>
      <c r="AE19" s="30">
        <f t="shared" si="7"/>
        <v>80.24719101123596</v>
      </c>
      <c r="AF19" s="31">
        <f t="shared" si="8"/>
        <v>6.5056179775280905</v>
      </c>
      <c r="AG19" s="27">
        <f t="shared" si="9"/>
        <v>93.49438202247191</v>
      </c>
    </row>
    <row r="20" spans="1:33" ht="15">
      <c r="A20" s="6" t="s">
        <v>3</v>
      </c>
      <c r="B20" s="7">
        <f aca="true" t="shared" si="12" ref="B20:Q20">SUM(B11:B13)</f>
        <v>4098</v>
      </c>
      <c r="C20" s="8">
        <f t="shared" si="12"/>
        <v>3202</v>
      </c>
      <c r="D20" s="8">
        <f t="shared" si="12"/>
        <v>4676</v>
      </c>
      <c r="E20" s="8">
        <f t="shared" si="12"/>
        <v>2624</v>
      </c>
      <c r="F20" s="8">
        <f t="shared" si="12"/>
        <v>2504</v>
      </c>
      <c r="G20" s="8">
        <f t="shared" si="12"/>
        <v>4796</v>
      </c>
      <c r="H20" s="8">
        <f t="shared" si="12"/>
        <v>2013</v>
      </c>
      <c r="I20" s="8">
        <f t="shared" si="12"/>
        <v>5287</v>
      </c>
      <c r="J20" s="8">
        <f t="shared" si="12"/>
        <v>2185</v>
      </c>
      <c r="K20" s="8">
        <f t="shared" si="12"/>
        <v>5115</v>
      </c>
      <c r="L20" s="8">
        <f t="shared" si="12"/>
        <v>2059</v>
      </c>
      <c r="M20" s="8">
        <f t="shared" si="12"/>
        <v>5241</v>
      </c>
      <c r="N20" s="8">
        <f t="shared" si="12"/>
        <v>1239</v>
      </c>
      <c r="O20" s="8">
        <f t="shared" si="12"/>
        <v>6061</v>
      </c>
      <c r="P20" s="22">
        <f t="shared" si="12"/>
        <v>661</v>
      </c>
      <c r="Q20" s="9">
        <f t="shared" si="12"/>
        <v>6639</v>
      </c>
      <c r="R20" s="32">
        <f t="shared" si="0"/>
        <v>56.13698630136986</v>
      </c>
      <c r="S20" s="33">
        <f t="shared" si="1"/>
        <v>43.86301369863014</v>
      </c>
      <c r="T20" s="33">
        <f t="shared" si="2"/>
        <v>64.05479452054794</v>
      </c>
      <c r="U20" s="33">
        <f t="shared" si="3"/>
        <v>35.94520547945205</v>
      </c>
      <c r="V20" s="33">
        <f t="shared" si="10"/>
        <v>34.3013698630137</v>
      </c>
      <c r="W20" s="33">
        <f t="shared" si="4"/>
        <v>65.6986301369863</v>
      </c>
      <c r="X20" s="33">
        <f t="shared" si="4"/>
        <v>27.575342465753426</v>
      </c>
      <c r="Y20" s="33">
        <f t="shared" si="4"/>
        <v>72.42465753424658</v>
      </c>
      <c r="Z20" s="33">
        <f t="shared" si="5"/>
        <v>29.93150684931507</v>
      </c>
      <c r="AA20" s="33">
        <f t="shared" si="5"/>
        <v>70.06849315068493</v>
      </c>
      <c r="AB20" s="33">
        <f t="shared" si="6"/>
        <v>28.205479452054792</v>
      </c>
      <c r="AC20" s="33">
        <f t="shared" si="6"/>
        <v>71.79452054794521</v>
      </c>
      <c r="AD20" s="33">
        <f t="shared" si="7"/>
        <v>16.972602739726028</v>
      </c>
      <c r="AE20" s="33">
        <f t="shared" si="7"/>
        <v>83.02739726027397</v>
      </c>
      <c r="AF20" s="26">
        <f t="shared" si="8"/>
        <v>9.054794520547945</v>
      </c>
      <c r="AG20" s="28">
        <f t="shared" si="9"/>
        <v>90.94520547945206</v>
      </c>
    </row>
    <row r="21" spans="1:33" ht="15">
      <c r="A21" s="6" t="s">
        <v>4</v>
      </c>
      <c r="B21" s="7">
        <f aca="true" t="shared" si="13" ref="B21:Q21">SUM(B14:B16)</f>
        <v>3773</v>
      </c>
      <c r="C21" s="8">
        <f t="shared" si="13"/>
        <v>3527</v>
      </c>
      <c r="D21" s="8">
        <f t="shared" si="13"/>
        <v>3252</v>
      </c>
      <c r="E21" s="8">
        <f t="shared" si="13"/>
        <v>4048</v>
      </c>
      <c r="F21" s="8">
        <f t="shared" si="13"/>
        <v>2169</v>
      </c>
      <c r="G21" s="8">
        <f t="shared" si="13"/>
        <v>5131</v>
      </c>
      <c r="H21" s="8">
        <f t="shared" si="13"/>
        <v>1993</v>
      </c>
      <c r="I21" s="8">
        <f t="shared" si="13"/>
        <v>5307</v>
      </c>
      <c r="J21" s="8">
        <f t="shared" si="13"/>
        <v>2071</v>
      </c>
      <c r="K21" s="8">
        <f t="shared" si="13"/>
        <v>5229</v>
      </c>
      <c r="L21" s="8">
        <f t="shared" si="13"/>
        <v>2704</v>
      </c>
      <c r="M21" s="8">
        <f t="shared" si="13"/>
        <v>4596</v>
      </c>
      <c r="N21" s="8">
        <f t="shared" si="13"/>
        <v>829</v>
      </c>
      <c r="O21" s="8">
        <f t="shared" si="13"/>
        <v>6471</v>
      </c>
      <c r="P21" s="22">
        <f t="shared" si="13"/>
        <v>309</v>
      </c>
      <c r="Q21" s="9">
        <f t="shared" si="13"/>
        <v>6991</v>
      </c>
      <c r="R21" s="32">
        <f t="shared" si="0"/>
        <v>51.68493150684932</v>
      </c>
      <c r="S21" s="33">
        <f t="shared" si="1"/>
        <v>48.31506849315069</v>
      </c>
      <c r="T21" s="33">
        <f t="shared" si="2"/>
        <v>44.54794520547945</v>
      </c>
      <c r="U21" s="33">
        <f t="shared" si="3"/>
        <v>55.45205479452054</v>
      </c>
      <c r="V21" s="33">
        <f t="shared" si="10"/>
        <v>29.712328767123285</v>
      </c>
      <c r="W21" s="33">
        <f t="shared" si="4"/>
        <v>70.28767123287672</v>
      </c>
      <c r="X21" s="33">
        <f t="shared" si="4"/>
        <v>27.301369863013697</v>
      </c>
      <c r="Y21" s="33">
        <f t="shared" si="4"/>
        <v>72.6986301369863</v>
      </c>
      <c r="Z21" s="33">
        <f t="shared" si="5"/>
        <v>28.36986301369863</v>
      </c>
      <c r="AA21" s="33">
        <f t="shared" si="5"/>
        <v>71.63013698630138</v>
      </c>
      <c r="AB21" s="33">
        <f t="shared" si="6"/>
        <v>37.04109589041096</v>
      </c>
      <c r="AC21" s="33">
        <f t="shared" si="6"/>
        <v>62.95890410958904</v>
      </c>
      <c r="AD21" s="33">
        <f t="shared" si="7"/>
        <v>11.356164383561644</v>
      </c>
      <c r="AE21" s="33">
        <f t="shared" si="7"/>
        <v>88.64383561643837</v>
      </c>
      <c r="AF21" s="26">
        <f t="shared" si="8"/>
        <v>4.232876712328767</v>
      </c>
      <c r="AG21" s="28">
        <f t="shared" si="9"/>
        <v>95.76712328767123</v>
      </c>
    </row>
    <row r="22" spans="1:33" ht="15">
      <c r="A22" s="6" t="s">
        <v>6</v>
      </c>
      <c r="B22" s="7">
        <f aca="true" t="shared" si="14" ref="B22:Q22">SUM(B17:B18)</f>
        <v>2272</v>
      </c>
      <c r="C22" s="8">
        <f t="shared" si="14"/>
        <v>2428</v>
      </c>
      <c r="D22" s="8">
        <f t="shared" si="14"/>
        <v>1399</v>
      </c>
      <c r="E22" s="8">
        <f t="shared" si="14"/>
        <v>3301</v>
      </c>
      <c r="F22" s="8">
        <f t="shared" si="14"/>
        <v>1125</v>
      </c>
      <c r="G22" s="8">
        <f t="shared" si="14"/>
        <v>3575</v>
      </c>
      <c r="H22" s="8">
        <f t="shared" si="14"/>
        <v>857</v>
      </c>
      <c r="I22" s="8">
        <f t="shared" si="14"/>
        <v>3843</v>
      </c>
      <c r="J22" s="8">
        <f t="shared" si="14"/>
        <v>454</v>
      </c>
      <c r="K22" s="8">
        <f t="shared" si="14"/>
        <v>4246</v>
      </c>
      <c r="L22" s="8">
        <f t="shared" si="14"/>
        <v>695</v>
      </c>
      <c r="M22" s="8">
        <f t="shared" si="14"/>
        <v>4005</v>
      </c>
      <c r="N22" s="8">
        <f t="shared" si="14"/>
        <v>162</v>
      </c>
      <c r="O22" s="8">
        <f t="shared" si="14"/>
        <v>4538</v>
      </c>
      <c r="P22" s="22">
        <f t="shared" si="14"/>
        <v>18</v>
      </c>
      <c r="Q22" s="9">
        <f t="shared" si="14"/>
        <v>4682</v>
      </c>
      <c r="R22" s="32">
        <f t="shared" si="0"/>
        <v>48.340425531914896</v>
      </c>
      <c r="S22" s="33">
        <f t="shared" si="1"/>
        <v>51.659574468085104</v>
      </c>
      <c r="T22" s="33">
        <f t="shared" si="2"/>
        <v>29.76595744680851</v>
      </c>
      <c r="U22" s="33">
        <f t="shared" si="3"/>
        <v>70.23404255319149</v>
      </c>
      <c r="V22" s="33">
        <f t="shared" si="10"/>
        <v>23.93617021276596</v>
      </c>
      <c r="W22" s="33">
        <f t="shared" si="4"/>
        <v>76.06382978723404</v>
      </c>
      <c r="X22" s="33">
        <f t="shared" si="4"/>
        <v>18.23404255319149</v>
      </c>
      <c r="Y22" s="33">
        <f t="shared" si="4"/>
        <v>81.76595744680851</v>
      </c>
      <c r="Z22" s="33">
        <f t="shared" si="5"/>
        <v>9.659574468085106</v>
      </c>
      <c r="AA22" s="33">
        <f t="shared" si="5"/>
        <v>90.34042553191489</v>
      </c>
      <c r="AB22" s="33">
        <f t="shared" si="6"/>
        <v>14.787234042553191</v>
      </c>
      <c r="AC22" s="33">
        <f t="shared" si="6"/>
        <v>85.2127659574468</v>
      </c>
      <c r="AD22" s="33">
        <f t="shared" si="7"/>
        <v>3.446808510638298</v>
      </c>
      <c r="AE22" s="33">
        <f t="shared" si="7"/>
        <v>96.5531914893617</v>
      </c>
      <c r="AF22" s="26">
        <f t="shared" si="8"/>
        <v>0.3829787234042553</v>
      </c>
      <c r="AG22" s="28">
        <f t="shared" si="9"/>
        <v>99.61702127659574</v>
      </c>
    </row>
    <row r="23" spans="1:33" ht="15">
      <c r="A23" s="14" t="s">
        <v>7</v>
      </c>
      <c r="B23" s="18">
        <f aca="true" t="shared" si="15" ref="B23:Q23">SUM(B19:B22)</f>
        <v>28093</v>
      </c>
      <c r="C23" s="19">
        <f t="shared" si="15"/>
        <v>26807</v>
      </c>
      <c r="D23" s="19">
        <f t="shared" si="15"/>
        <v>25583</v>
      </c>
      <c r="E23" s="19">
        <f t="shared" si="15"/>
        <v>29317</v>
      </c>
      <c r="F23" s="19">
        <f t="shared" si="15"/>
        <v>20678</v>
      </c>
      <c r="G23" s="19">
        <f t="shared" si="15"/>
        <v>34222</v>
      </c>
      <c r="H23" s="19">
        <f t="shared" si="15"/>
        <v>19644</v>
      </c>
      <c r="I23" s="19">
        <f t="shared" si="15"/>
        <v>35256</v>
      </c>
      <c r="J23" s="19">
        <f t="shared" si="15"/>
        <v>19711</v>
      </c>
      <c r="K23" s="19">
        <f t="shared" si="15"/>
        <v>35189</v>
      </c>
      <c r="L23" s="19">
        <f t="shared" si="15"/>
        <v>10386</v>
      </c>
      <c r="M23" s="19">
        <f t="shared" si="15"/>
        <v>44514</v>
      </c>
      <c r="N23" s="19">
        <f t="shared" si="15"/>
        <v>9262</v>
      </c>
      <c r="O23" s="19">
        <f t="shared" si="15"/>
        <v>45638</v>
      </c>
      <c r="P23" s="24">
        <f t="shared" si="15"/>
        <v>3304</v>
      </c>
      <c r="Q23" s="20">
        <f t="shared" si="15"/>
        <v>51596</v>
      </c>
      <c r="R23" s="34">
        <f t="shared" si="0"/>
        <v>51.1712204007286</v>
      </c>
      <c r="S23" s="35">
        <f t="shared" si="1"/>
        <v>48.82877959927141</v>
      </c>
      <c r="T23" s="35">
        <f t="shared" si="2"/>
        <v>46.59927140255009</v>
      </c>
      <c r="U23" s="35">
        <f t="shared" si="3"/>
        <v>53.40072859744991</v>
      </c>
      <c r="V23" s="35">
        <f t="shared" si="10"/>
        <v>37.6648451730419</v>
      </c>
      <c r="W23" s="35">
        <f t="shared" si="4"/>
        <v>62.3351548269581</v>
      </c>
      <c r="X23" s="35">
        <f t="shared" si="4"/>
        <v>35.78142076502732</v>
      </c>
      <c r="Y23" s="35">
        <f t="shared" si="4"/>
        <v>64.21857923497268</v>
      </c>
      <c r="Z23" s="35">
        <f t="shared" si="5"/>
        <v>35.90346083788707</v>
      </c>
      <c r="AA23" s="35">
        <f t="shared" si="5"/>
        <v>64.09653916211293</v>
      </c>
      <c r="AB23" s="35">
        <f t="shared" si="6"/>
        <v>18.91803278688525</v>
      </c>
      <c r="AC23" s="35">
        <f t="shared" si="6"/>
        <v>81.08196721311475</v>
      </c>
      <c r="AD23" s="35">
        <f t="shared" si="7"/>
        <v>16.870673952641166</v>
      </c>
      <c r="AE23" s="35">
        <f t="shared" si="7"/>
        <v>83.12932604735883</v>
      </c>
      <c r="AF23" s="36">
        <f t="shared" si="8"/>
        <v>6.018214936247723</v>
      </c>
      <c r="AG23" s="37">
        <f t="shared" si="9"/>
        <v>93.98178506375228</v>
      </c>
    </row>
    <row r="24" spans="1:17" ht="15">
      <c r="A24" s="11" t="s">
        <v>29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7" ht="15">
      <c r="C27" s="60"/>
    </row>
    <row r="29" ht="15">
      <c r="B29" s="13"/>
    </row>
    <row r="30" ht="15">
      <c r="B30" s="13"/>
    </row>
    <row r="31" ht="15">
      <c r="B31" s="13"/>
    </row>
    <row r="32" ht="15">
      <c r="B32" s="13"/>
    </row>
    <row r="33" ht="15">
      <c r="B33" s="13"/>
    </row>
    <row r="34" ht="15">
      <c r="B34" s="13"/>
    </row>
    <row r="35" ht="15">
      <c r="B35" s="13"/>
    </row>
    <row r="36" ht="15">
      <c r="B36" s="13"/>
    </row>
    <row r="37" ht="15">
      <c r="B37" s="13"/>
    </row>
    <row r="38" ht="15">
      <c r="B38" s="13"/>
    </row>
    <row r="39" ht="15">
      <c r="B39" s="13"/>
    </row>
    <row r="40" ht="15">
      <c r="B40" s="13"/>
    </row>
    <row r="41" ht="15">
      <c r="B41" s="13"/>
    </row>
    <row r="42" ht="15">
      <c r="B42" s="13"/>
    </row>
  </sheetData>
  <sheetProtection/>
  <mergeCells count="17">
    <mergeCell ref="AF3:AG3"/>
    <mergeCell ref="B3:C3"/>
    <mergeCell ref="D3:E3"/>
    <mergeCell ref="P3:Q3"/>
    <mergeCell ref="L3:M3"/>
    <mergeCell ref="N3:O3"/>
    <mergeCell ref="V3:W3"/>
    <mergeCell ref="X3:Y3"/>
    <mergeCell ref="Z3:AA3"/>
    <mergeCell ref="AB3:AC3"/>
    <mergeCell ref="AD3:AE3"/>
    <mergeCell ref="T3:U3"/>
    <mergeCell ref="A3:A4"/>
    <mergeCell ref="F3:G3"/>
    <mergeCell ref="H3:I3"/>
    <mergeCell ref="J3:K3"/>
    <mergeCell ref="R3:S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Footer>&amp;LISEE - document édité le 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66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28125" style="0" customWidth="1"/>
    <col min="2" max="2" width="12.140625" style="0" customWidth="1"/>
    <col min="3" max="3" width="12.00390625" style="0" customWidth="1"/>
    <col min="4" max="4" width="12.140625" style="0" customWidth="1"/>
    <col min="5" max="5" width="12.421875" style="0" customWidth="1"/>
    <col min="6" max="6" width="12.140625" style="0" customWidth="1"/>
    <col min="8" max="8" width="12.28125" style="0" customWidth="1"/>
    <col min="9" max="11" width="11.8515625" style="0" customWidth="1"/>
    <col min="12" max="12" width="12.140625" style="0" customWidth="1"/>
  </cols>
  <sheetData>
    <row r="1" spans="1:13" ht="19.5">
      <c r="A1" s="96" t="s">
        <v>90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3" spans="1:13" ht="42" customHeight="1">
      <c r="A3" s="14" t="s">
        <v>23</v>
      </c>
      <c r="B3" s="59" t="s">
        <v>60</v>
      </c>
      <c r="C3" s="53" t="s">
        <v>58</v>
      </c>
      <c r="D3" s="51" t="s">
        <v>59</v>
      </c>
      <c r="E3" s="58" t="s">
        <v>61</v>
      </c>
      <c r="F3" s="57" t="s">
        <v>62</v>
      </c>
      <c r="G3" s="17" t="s">
        <v>0</v>
      </c>
      <c r="H3" s="15" t="s">
        <v>60</v>
      </c>
      <c r="I3" s="16" t="s">
        <v>58</v>
      </c>
      <c r="J3" s="16" t="s">
        <v>59</v>
      </c>
      <c r="K3" s="16" t="s">
        <v>61</v>
      </c>
      <c r="L3" s="21" t="s">
        <v>62</v>
      </c>
      <c r="M3" s="17" t="s">
        <v>0</v>
      </c>
    </row>
    <row r="4" spans="1:14" ht="15">
      <c r="A4" s="1" t="s">
        <v>8</v>
      </c>
      <c r="B4" s="2">
        <v>1632</v>
      </c>
      <c r="C4" s="2">
        <v>1946</v>
      </c>
      <c r="D4" s="2">
        <v>3107</v>
      </c>
      <c r="E4" s="2">
        <v>229</v>
      </c>
      <c r="F4" s="22">
        <v>86</v>
      </c>
      <c r="G4" s="5">
        <f aca="true" t="shared" si="0" ref="G4:G22">SUM(B4:F4)</f>
        <v>7000</v>
      </c>
      <c r="H4" s="25">
        <f aca="true" t="shared" si="1" ref="H4:H22">(B4/$G4)*100</f>
        <v>23.314285714285717</v>
      </c>
      <c r="I4" s="25">
        <f aca="true" t="shared" si="2" ref="I4:I22">(C4/$G4)*100</f>
        <v>27.800000000000004</v>
      </c>
      <c r="J4" s="25">
        <f aca="true" t="shared" si="3" ref="J4:J22">(D4/$G4)*100</f>
        <v>44.385714285714286</v>
      </c>
      <c r="K4" s="25">
        <f aca="true" t="shared" si="4" ref="K4:K22">(E4/$G4)*100</f>
        <v>3.271428571428572</v>
      </c>
      <c r="L4" s="26">
        <f aca="true" t="shared" si="5" ref="L4:L22">(F4/$G4)*100</f>
        <v>1.2285714285714284</v>
      </c>
      <c r="M4" s="5">
        <f aca="true" t="shared" si="6" ref="M4:M22">(G4/$G4)*100</f>
        <v>100</v>
      </c>
      <c r="N4" s="25"/>
    </row>
    <row r="5" spans="1:14" ht="15">
      <c r="A5" s="6" t="s">
        <v>9</v>
      </c>
      <c r="B5" s="2">
        <v>365</v>
      </c>
      <c r="C5" s="2">
        <v>683</v>
      </c>
      <c r="D5" s="2">
        <v>1860</v>
      </c>
      <c r="E5" s="2">
        <v>604</v>
      </c>
      <c r="F5" s="22">
        <v>288</v>
      </c>
      <c r="G5" s="9">
        <f t="shared" si="0"/>
        <v>3800</v>
      </c>
      <c r="H5" s="25">
        <f t="shared" si="1"/>
        <v>9.605263157894736</v>
      </c>
      <c r="I5" s="25">
        <f t="shared" si="2"/>
        <v>17.973684210526315</v>
      </c>
      <c r="J5" s="25">
        <f t="shared" si="3"/>
        <v>48.94736842105264</v>
      </c>
      <c r="K5" s="25">
        <f t="shared" si="4"/>
        <v>15.894736842105264</v>
      </c>
      <c r="L5" s="26">
        <f t="shared" si="5"/>
        <v>7.578947368421053</v>
      </c>
      <c r="M5" s="9">
        <f t="shared" si="6"/>
        <v>100</v>
      </c>
      <c r="N5" s="25"/>
    </row>
    <row r="6" spans="1:14" ht="15">
      <c r="A6" s="6" t="s">
        <v>10</v>
      </c>
      <c r="B6" s="2">
        <v>1374</v>
      </c>
      <c r="C6" s="2">
        <v>2218</v>
      </c>
      <c r="D6" s="2">
        <v>3457</v>
      </c>
      <c r="E6" s="2">
        <v>885</v>
      </c>
      <c r="F6" s="22">
        <v>566</v>
      </c>
      <c r="G6" s="9">
        <f t="shared" si="0"/>
        <v>8500</v>
      </c>
      <c r="H6" s="25">
        <f t="shared" si="1"/>
        <v>16.16470588235294</v>
      </c>
      <c r="I6" s="25">
        <f t="shared" si="2"/>
        <v>26.094117647058823</v>
      </c>
      <c r="J6" s="25">
        <f t="shared" si="3"/>
        <v>40.67058823529412</v>
      </c>
      <c r="K6" s="25">
        <f t="shared" si="4"/>
        <v>10.411764705882351</v>
      </c>
      <c r="L6" s="26">
        <f t="shared" si="5"/>
        <v>6.658823529411764</v>
      </c>
      <c r="M6" s="9">
        <f t="shared" si="6"/>
        <v>100</v>
      </c>
      <c r="N6" s="25"/>
    </row>
    <row r="7" spans="1:14" ht="15">
      <c r="A7" s="6" t="s">
        <v>196</v>
      </c>
      <c r="B7" s="2">
        <v>1583</v>
      </c>
      <c r="C7" s="2">
        <v>1646</v>
      </c>
      <c r="D7" s="2">
        <v>2890</v>
      </c>
      <c r="E7" s="2">
        <v>273</v>
      </c>
      <c r="F7" s="22">
        <v>108</v>
      </c>
      <c r="G7" s="9">
        <f t="shared" si="0"/>
        <v>6500</v>
      </c>
      <c r="H7" s="25">
        <f t="shared" si="1"/>
        <v>24.353846153846153</v>
      </c>
      <c r="I7" s="25">
        <f t="shared" si="2"/>
        <v>25.323076923076922</v>
      </c>
      <c r="J7" s="25">
        <f t="shared" si="3"/>
        <v>44.46153846153847</v>
      </c>
      <c r="K7" s="25">
        <f t="shared" si="4"/>
        <v>4.2</v>
      </c>
      <c r="L7" s="26">
        <f t="shared" si="5"/>
        <v>1.6615384615384614</v>
      </c>
      <c r="M7" s="9">
        <f t="shared" si="6"/>
        <v>100</v>
      </c>
      <c r="N7" s="25"/>
    </row>
    <row r="8" spans="1:14" ht="15">
      <c r="A8" s="6" t="s">
        <v>12</v>
      </c>
      <c r="B8" s="2">
        <v>305</v>
      </c>
      <c r="C8" s="2">
        <v>725</v>
      </c>
      <c r="D8" s="2">
        <v>1440</v>
      </c>
      <c r="E8" s="2">
        <v>559</v>
      </c>
      <c r="F8" s="22">
        <v>371</v>
      </c>
      <c r="G8" s="9">
        <f t="shared" si="0"/>
        <v>3400</v>
      </c>
      <c r="H8" s="25">
        <f t="shared" si="1"/>
        <v>8.970588235294118</v>
      </c>
      <c r="I8" s="25">
        <f t="shared" si="2"/>
        <v>21.323529411764707</v>
      </c>
      <c r="J8" s="25">
        <f t="shared" si="3"/>
        <v>42.35294117647059</v>
      </c>
      <c r="K8" s="25">
        <f t="shared" si="4"/>
        <v>16.441176470588236</v>
      </c>
      <c r="L8" s="26">
        <f t="shared" si="5"/>
        <v>10.911764705882353</v>
      </c>
      <c r="M8" s="9">
        <f t="shared" si="6"/>
        <v>100</v>
      </c>
      <c r="N8" s="25"/>
    </row>
    <row r="9" spans="1:14" ht="15">
      <c r="A9" s="6" t="s">
        <v>13</v>
      </c>
      <c r="B9" s="2">
        <v>1395</v>
      </c>
      <c r="C9" s="2">
        <v>1551</v>
      </c>
      <c r="D9" s="2">
        <v>2460</v>
      </c>
      <c r="E9" s="2">
        <v>456</v>
      </c>
      <c r="F9" s="22">
        <v>538</v>
      </c>
      <c r="G9" s="9">
        <f t="shared" si="0"/>
        <v>6400</v>
      </c>
      <c r="H9" s="25">
        <f t="shared" si="1"/>
        <v>21.796875</v>
      </c>
      <c r="I9" s="25">
        <f t="shared" si="2"/>
        <v>24.234375</v>
      </c>
      <c r="J9" s="25">
        <f t="shared" si="3"/>
        <v>38.4375</v>
      </c>
      <c r="K9" s="25">
        <f t="shared" si="4"/>
        <v>7.124999999999999</v>
      </c>
      <c r="L9" s="26">
        <f t="shared" si="5"/>
        <v>8.40625</v>
      </c>
      <c r="M9" s="9">
        <f t="shared" si="6"/>
        <v>100</v>
      </c>
      <c r="N9" s="25"/>
    </row>
    <row r="10" spans="1:14" ht="15">
      <c r="A10" s="6" t="s">
        <v>14</v>
      </c>
      <c r="B10" s="2">
        <v>261</v>
      </c>
      <c r="C10" s="2">
        <v>350</v>
      </c>
      <c r="D10" s="2">
        <v>700</v>
      </c>
      <c r="E10" s="2">
        <v>213</v>
      </c>
      <c r="F10" s="22">
        <v>176</v>
      </c>
      <c r="G10" s="9">
        <f t="shared" si="0"/>
        <v>1700</v>
      </c>
      <c r="H10" s="25">
        <f t="shared" si="1"/>
        <v>15.352941176470589</v>
      </c>
      <c r="I10" s="25">
        <f t="shared" si="2"/>
        <v>20.588235294117645</v>
      </c>
      <c r="J10" s="25">
        <f t="shared" si="3"/>
        <v>41.17647058823529</v>
      </c>
      <c r="K10" s="25">
        <f t="shared" si="4"/>
        <v>12.529411764705884</v>
      </c>
      <c r="L10" s="26">
        <f t="shared" si="5"/>
        <v>10.352941176470589</v>
      </c>
      <c r="M10" s="9">
        <f t="shared" si="6"/>
        <v>100</v>
      </c>
      <c r="N10" s="25"/>
    </row>
    <row r="11" spans="1:14" ht="15">
      <c r="A11" s="6" t="s">
        <v>15</v>
      </c>
      <c r="B11" s="2">
        <v>351</v>
      </c>
      <c r="C11" s="2">
        <v>846</v>
      </c>
      <c r="D11" s="2">
        <v>1829</v>
      </c>
      <c r="E11" s="2">
        <v>355</v>
      </c>
      <c r="F11" s="22">
        <v>219</v>
      </c>
      <c r="G11" s="9">
        <f t="shared" si="0"/>
        <v>3600</v>
      </c>
      <c r="H11" s="25">
        <f t="shared" si="1"/>
        <v>9.75</v>
      </c>
      <c r="I11" s="25">
        <f t="shared" si="2"/>
        <v>23.5</v>
      </c>
      <c r="J11" s="25">
        <f t="shared" si="3"/>
        <v>50.80555555555556</v>
      </c>
      <c r="K11" s="25">
        <f t="shared" si="4"/>
        <v>9.86111111111111</v>
      </c>
      <c r="L11" s="26">
        <f t="shared" si="5"/>
        <v>6.083333333333334</v>
      </c>
      <c r="M11" s="9">
        <f t="shared" si="6"/>
        <v>100</v>
      </c>
      <c r="N11" s="25"/>
    </row>
    <row r="12" spans="1:14" ht="15">
      <c r="A12" s="6" t="s">
        <v>16</v>
      </c>
      <c r="B12" s="2">
        <v>263</v>
      </c>
      <c r="C12" s="2">
        <v>486</v>
      </c>
      <c r="D12" s="2">
        <v>931</v>
      </c>
      <c r="E12" s="2">
        <v>196</v>
      </c>
      <c r="F12" s="22">
        <v>124</v>
      </c>
      <c r="G12" s="9">
        <f t="shared" si="0"/>
        <v>2000</v>
      </c>
      <c r="H12" s="25">
        <f t="shared" si="1"/>
        <v>13.15</v>
      </c>
      <c r="I12" s="25">
        <f t="shared" si="2"/>
        <v>24.3</v>
      </c>
      <c r="J12" s="25">
        <f t="shared" si="3"/>
        <v>46.550000000000004</v>
      </c>
      <c r="K12" s="25">
        <f t="shared" si="4"/>
        <v>9.8</v>
      </c>
      <c r="L12" s="26">
        <f t="shared" si="5"/>
        <v>6.2</v>
      </c>
      <c r="M12" s="9">
        <f t="shared" si="6"/>
        <v>100</v>
      </c>
      <c r="N12" s="25"/>
    </row>
    <row r="13" spans="1:14" ht="15">
      <c r="A13" s="6" t="s">
        <v>17</v>
      </c>
      <c r="B13" s="2">
        <v>650</v>
      </c>
      <c r="C13" s="2">
        <v>1193</v>
      </c>
      <c r="D13" s="2">
        <v>1663</v>
      </c>
      <c r="E13" s="2">
        <v>338</v>
      </c>
      <c r="F13" s="22">
        <v>156</v>
      </c>
      <c r="G13" s="9">
        <f t="shared" si="0"/>
        <v>4000</v>
      </c>
      <c r="H13" s="25">
        <f t="shared" si="1"/>
        <v>16.25</v>
      </c>
      <c r="I13" s="25">
        <f t="shared" si="2"/>
        <v>29.825000000000003</v>
      </c>
      <c r="J13" s="25">
        <f t="shared" si="3"/>
        <v>41.575</v>
      </c>
      <c r="K13" s="25">
        <f t="shared" si="4"/>
        <v>8.450000000000001</v>
      </c>
      <c r="L13" s="26">
        <f t="shared" si="5"/>
        <v>3.9</v>
      </c>
      <c r="M13" s="9">
        <f t="shared" si="6"/>
        <v>100</v>
      </c>
      <c r="N13" s="25"/>
    </row>
    <row r="14" spans="1:14" ht="15">
      <c r="A14" s="6" t="s">
        <v>18</v>
      </c>
      <c r="B14" s="2">
        <v>277</v>
      </c>
      <c r="C14" s="2">
        <v>288</v>
      </c>
      <c r="D14" s="2">
        <v>547</v>
      </c>
      <c r="E14" s="2">
        <v>117</v>
      </c>
      <c r="F14" s="22">
        <v>71</v>
      </c>
      <c r="G14" s="9">
        <f t="shared" si="0"/>
        <v>1300</v>
      </c>
      <c r="H14" s="25">
        <f t="shared" si="1"/>
        <v>21.307692307692307</v>
      </c>
      <c r="I14" s="25">
        <f t="shared" si="2"/>
        <v>22.153846153846153</v>
      </c>
      <c r="J14" s="25">
        <f t="shared" si="3"/>
        <v>42.07692307692308</v>
      </c>
      <c r="K14" s="25">
        <f t="shared" si="4"/>
        <v>9</v>
      </c>
      <c r="L14" s="26">
        <f t="shared" si="5"/>
        <v>5.461538461538462</v>
      </c>
      <c r="M14" s="9">
        <f t="shared" si="6"/>
        <v>100</v>
      </c>
      <c r="N14" s="25"/>
    </row>
    <row r="15" spans="1:14" ht="15">
      <c r="A15" s="6" t="s">
        <v>19</v>
      </c>
      <c r="B15" s="2">
        <v>210</v>
      </c>
      <c r="C15" s="2">
        <v>476</v>
      </c>
      <c r="D15" s="2">
        <v>825</v>
      </c>
      <c r="E15" s="2">
        <v>196</v>
      </c>
      <c r="F15" s="22">
        <v>293</v>
      </c>
      <c r="G15" s="9">
        <f t="shared" si="0"/>
        <v>2000</v>
      </c>
      <c r="H15" s="25">
        <f t="shared" si="1"/>
        <v>10.5</v>
      </c>
      <c r="I15" s="25">
        <f t="shared" si="2"/>
        <v>23.799999999999997</v>
      </c>
      <c r="J15" s="25">
        <f t="shared" si="3"/>
        <v>41.25</v>
      </c>
      <c r="K15" s="25">
        <f t="shared" si="4"/>
        <v>9.8</v>
      </c>
      <c r="L15" s="26">
        <f t="shared" si="5"/>
        <v>14.649999999999999</v>
      </c>
      <c r="M15" s="9">
        <f t="shared" si="6"/>
        <v>100</v>
      </c>
      <c r="N15" s="25"/>
    </row>
    <row r="16" spans="1:14" ht="15">
      <c r="A16" s="6" t="s">
        <v>20</v>
      </c>
      <c r="B16" s="2">
        <v>318</v>
      </c>
      <c r="C16" s="2">
        <v>608</v>
      </c>
      <c r="D16" s="2">
        <v>1753</v>
      </c>
      <c r="E16" s="2">
        <v>289</v>
      </c>
      <c r="F16" s="22">
        <v>532</v>
      </c>
      <c r="G16" s="9">
        <f t="shared" si="0"/>
        <v>3500</v>
      </c>
      <c r="H16" s="25">
        <f t="shared" si="1"/>
        <v>9.085714285714285</v>
      </c>
      <c r="I16" s="25">
        <f t="shared" si="2"/>
        <v>17.37142857142857</v>
      </c>
      <c r="J16" s="25">
        <f t="shared" si="3"/>
        <v>50.08571428571429</v>
      </c>
      <c r="K16" s="25">
        <f t="shared" si="4"/>
        <v>8.257142857142858</v>
      </c>
      <c r="L16" s="26">
        <f t="shared" si="5"/>
        <v>15.2</v>
      </c>
      <c r="M16" s="9">
        <f t="shared" si="6"/>
        <v>100</v>
      </c>
      <c r="N16" s="25"/>
    </row>
    <row r="17" spans="1:14" ht="15">
      <c r="A17" s="6" t="s">
        <v>21</v>
      </c>
      <c r="B17" s="2">
        <v>146</v>
      </c>
      <c r="C17" s="2">
        <v>214</v>
      </c>
      <c r="D17" s="2">
        <v>676</v>
      </c>
      <c r="E17" s="2">
        <v>92</v>
      </c>
      <c r="F17" s="22">
        <v>72</v>
      </c>
      <c r="G17" s="10">
        <f t="shared" si="0"/>
        <v>1200</v>
      </c>
      <c r="H17" s="25">
        <f t="shared" si="1"/>
        <v>12.166666666666668</v>
      </c>
      <c r="I17" s="25">
        <f t="shared" si="2"/>
        <v>17.833333333333336</v>
      </c>
      <c r="J17" s="25">
        <f t="shared" si="3"/>
        <v>56.333333333333336</v>
      </c>
      <c r="K17" s="25">
        <f t="shared" si="4"/>
        <v>7.666666666666666</v>
      </c>
      <c r="L17" s="26">
        <f t="shared" si="5"/>
        <v>6</v>
      </c>
      <c r="M17" s="10">
        <f t="shared" si="6"/>
        <v>100</v>
      </c>
      <c r="N17" s="25"/>
    </row>
    <row r="18" spans="1:14" ht="15">
      <c r="A18" s="1" t="s">
        <v>5</v>
      </c>
      <c r="B18" s="3">
        <f>SUM(B4:B9)</f>
        <v>6654</v>
      </c>
      <c r="C18" s="4">
        <f>SUM(C4:C9)</f>
        <v>8769</v>
      </c>
      <c r="D18" s="4">
        <f>SUM(D4:D9)</f>
        <v>15214</v>
      </c>
      <c r="E18" s="4">
        <f>SUM(E4:E9)</f>
        <v>3006</v>
      </c>
      <c r="F18" s="23">
        <f>SUM(F4:F9)</f>
        <v>1957</v>
      </c>
      <c r="G18" s="5">
        <f t="shared" si="0"/>
        <v>35600</v>
      </c>
      <c r="H18" s="29">
        <f t="shared" si="1"/>
        <v>18.691011235955056</v>
      </c>
      <c r="I18" s="30">
        <f t="shared" si="2"/>
        <v>24.632022471910112</v>
      </c>
      <c r="J18" s="30">
        <f t="shared" si="3"/>
        <v>42.735955056179776</v>
      </c>
      <c r="K18" s="30">
        <f t="shared" si="4"/>
        <v>8.4438202247191</v>
      </c>
      <c r="L18" s="31">
        <f t="shared" si="5"/>
        <v>5.497191011235955</v>
      </c>
      <c r="M18" s="5">
        <f t="shared" si="6"/>
        <v>100</v>
      </c>
      <c r="N18" s="25"/>
    </row>
    <row r="19" spans="1:14" ht="15">
      <c r="A19" s="6" t="s">
        <v>3</v>
      </c>
      <c r="B19" s="7">
        <f>SUM(B10:B12)</f>
        <v>875</v>
      </c>
      <c r="C19" s="8">
        <f>SUM(C10:C12)</f>
        <v>1682</v>
      </c>
      <c r="D19" s="8">
        <f>SUM(D10:D12)</f>
        <v>3460</v>
      </c>
      <c r="E19" s="8">
        <f>SUM(E10:E12)</f>
        <v>764</v>
      </c>
      <c r="F19" s="22">
        <f>SUM(F10:F12)</f>
        <v>519</v>
      </c>
      <c r="G19" s="9">
        <f t="shared" si="0"/>
        <v>7300</v>
      </c>
      <c r="H19" s="32">
        <f t="shared" si="1"/>
        <v>11.986301369863012</v>
      </c>
      <c r="I19" s="33">
        <f t="shared" si="2"/>
        <v>23.041095890410958</v>
      </c>
      <c r="J19" s="33">
        <f t="shared" si="3"/>
        <v>47.397260273972606</v>
      </c>
      <c r="K19" s="33">
        <f t="shared" si="4"/>
        <v>10.465753424657533</v>
      </c>
      <c r="L19" s="26">
        <f t="shared" si="5"/>
        <v>7.10958904109589</v>
      </c>
      <c r="M19" s="9">
        <f t="shared" si="6"/>
        <v>100</v>
      </c>
      <c r="N19" s="25"/>
    </row>
    <row r="20" spans="1:14" ht="15">
      <c r="A20" s="6" t="s">
        <v>4</v>
      </c>
      <c r="B20" s="7">
        <f>SUM(B13:B15)</f>
        <v>1137</v>
      </c>
      <c r="C20" s="8">
        <f>SUM(C13:C15)</f>
        <v>1957</v>
      </c>
      <c r="D20" s="8">
        <f>SUM(D13:D15)</f>
        <v>3035</v>
      </c>
      <c r="E20" s="8">
        <f>SUM(E13:E15)</f>
        <v>651</v>
      </c>
      <c r="F20" s="22">
        <f>SUM(F13:F15)</f>
        <v>520</v>
      </c>
      <c r="G20" s="9">
        <f t="shared" si="0"/>
        <v>7300</v>
      </c>
      <c r="H20" s="32">
        <f t="shared" si="1"/>
        <v>15.575342465753424</v>
      </c>
      <c r="I20" s="33">
        <f t="shared" si="2"/>
        <v>26.808219178082194</v>
      </c>
      <c r="J20" s="33">
        <f t="shared" si="3"/>
        <v>41.57534246575342</v>
      </c>
      <c r="K20" s="33">
        <f t="shared" si="4"/>
        <v>8.917808219178083</v>
      </c>
      <c r="L20" s="26">
        <f t="shared" si="5"/>
        <v>7.123287671232877</v>
      </c>
      <c r="M20" s="9">
        <f t="shared" si="6"/>
        <v>100</v>
      </c>
      <c r="N20" s="25"/>
    </row>
    <row r="21" spans="1:14" ht="15">
      <c r="A21" s="6" t="s">
        <v>6</v>
      </c>
      <c r="B21" s="7">
        <f>SUM(B16:B17)</f>
        <v>464</v>
      </c>
      <c r="C21" s="8">
        <f>SUM(C16:C17)</f>
        <v>822</v>
      </c>
      <c r="D21" s="8">
        <f>SUM(D16:D17)</f>
        <v>2429</v>
      </c>
      <c r="E21" s="8">
        <f>SUM(E16:E17)</f>
        <v>381</v>
      </c>
      <c r="F21" s="22">
        <f>SUM(F16:F17)</f>
        <v>604</v>
      </c>
      <c r="G21" s="9">
        <f t="shared" si="0"/>
        <v>4700</v>
      </c>
      <c r="H21" s="32">
        <f t="shared" si="1"/>
        <v>9.872340425531915</v>
      </c>
      <c r="I21" s="33">
        <f t="shared" si="2"/>
        <v>17.48936170212766</v>
      </c>
      <c r="J21" s="33">
        <f t="shared" si="3"/>
        <v>51.68085106382979</v>
      </c>
      <c r="K21" s="33">
        <f t="shared" si="4"/>
        <v>8.106382978723405</v>
      </c>
      <c r="L21" s="26">
        <f t="shared" si="5"/>
        <v>12.851063829787234</v>
      </c>
      <c r="M21" s="9">
        <f t="shared" si="6"/>
        <v>100</v>
      </c>
      <c r="N21" s="25"/>
    </row>
    <row r="22" spans="1:15" ht="15">
      <c r="A22" s="14" t="s">
        <v>7</v>
      </c>
      <c r="B22" s="18">
        <f>SUM(B18:B21)</f>
        <v>9130</v>
      </c>
      <c r="C22" s="19">
        <f>SUM(C18:C21)</f>
        <v>13230</v>
      </c>
      <c r="D22" s="19">
        <f>SUM(D18:D21)</f>
        <v>24138</v>
      </c>
      <c r="E22" s="19">
        <f>SUM(E18:E21)</f>
        <v>4802</v>
      </c>
      <c r="F22" s="24">
        <f>SUM(F18:F21)</f>
        <v>3600</v>
      </c>
      <c r="G22" s="20">
        <f t="shared" si="0"/>
        <v>54900</v>
      </c>
      <c r="H22" s="34">
        <f t="shared" si="1"/>
        <v>16.63023679417122</v>
      </c>
      <c r="I22" s="35">
        <f t="shared" si="2"/>
        <v>24.098360655737704</v>
      </c>
      <c r="J22" s="35">
        <f t="shared" si="3"/>
        <v>43.9672131147541</v>
      </c>
      <c r="K22" s="35">
        <f t="shared" si="4"/>
        <v>8.746812386156648</v>
      </c>
      <c r="L22" s="36">
        <f t="shared" si="5"/>
        <v>6.557377049180328</v>
      </c>
      <c r="M22" s="20">
        <f t="shared" si="6"/>
        <v>100</v>
      </c>
      <c r="N22" s="25"/>
      <c r="O22" s="25"/>
    </row>
    <row r="23" spans="1:15" ht="15">
      <c r="A23" s="11" t="s">
        <v>29</v>
      </c>
      <c r="B23" s="12"/>
      <c r="C23" s="12"/>
      <c r="D23" s="12"/>
      <c r="E23" s="12"/>
      <c r="F23" s="12"/>
      <c r="G23" s="12"/>
      <c r="O23" s="25"/>
    </row>
    <row r="46" spans="1:22" ht="15">
      <c r="A46" s="63"/>
      <c r="B46" s="60"/>
      <c r="C46" s="64"/>
      <c r="D46" s="64"/>
      <c r="E46" s="64"/>
      <c r="F46" s="64"/>
      <c r="G46" s="60"/>
      <c r="H46" s="64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</row>
    <row r="47" spans="1:22" ht="15">
      <c r="A47" s="63"/>
      <c r="B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</row>
    <row r="48" spans="2:21" ht="15">
      <c r="B48" s="111" t="s">
        <v>132</v>
      </c>
      <c r="C48" s="112" t="s">
        <v>133</v>
      </c>
      <c r="D48" s="112"/>
      <c r="E48" s="112"/>
      <c r="F48" s="112"/>
      <c r="G48" s="112"/>
      <c r="H48" s="112"/>
      <c r="I48" s="112"/>
      <c r="K48" s="111" t="s">
        <v>133</v>
      </c>
      <c r="L48" s="112" t="s">
        <v>132</v>
      </c>
      <c r="M48" s="112"/>
      <c r="N48" s="112"/>
      <c r="O48" s="112"/>
      <c r="P48" s="112"/>
      <c r="Q48" s="112"/>
      <c r="R48" s="112"/>
      <c r="S48" s="112"/>
      <c r="T48" s="112"/>
      <c r="U48" s="112"/>
    </row>
    <row r="49" spans="2:21" ht="15">
      <c r="B49" s="111"/>
      <c r="C49" s="61">
        <v>1</v>
      </c>
      <c r="D49" s="61">
        <v>2</v>
      </c>
      <c r="E49" s="61">
        <v>3</v>
      </c>
      <c r="F49" s="61">
        <v>4</v>
      </c>
      <c r="G49" s="61">
        <v>5</v>
      </c>
      <c r="H49" s="61">
        <v>6</v>
      </c>
      <c r="I49" s="61" t="s">
        <v>131</v>
      </c>
      <c r="K49" s="111"/>
      <c r="L49" s="61">
        <v>1</v>
      </c>
      <c r="M49" s="61">
        <v>2</v>
      </c>
      <c r="N49" s="61">
        <v>3</v>
      </c>
      <c r="O49" s="61">
        <v>4</v>
      </c>
      <c r="P49" s="61">
        <v>5</v>
      </c>
      <c r="Q49" s="61">
        <v>6</v>
      </c>
      <c r="R49" s="61">
        <v>7</v>
      </c>
      <c r="S49" s="61">
        <v>8</v>
      </c>
      <c r="T49" s="61">
        <v>9</v>
      </c>
      <c r="U49" s="61" t="s">
        <v>134</v>
      </c>
    </row>
    <row r="50" spans="2:21" ht="15">
      <c r="B50" s="61">
        <v>1</v>
      </c>
      <c r="C50" s="65" t="s">
        <v>135</v>
      </c>
      <c r="D50" s="68" t="s">
        <v>138</v>
      </c>
      <c r="E50" s="69" t="s">
        <v>139</v>
      </c>
      <c r="F50" s="69" t="s">
        <v>139</v>
      </c>
      <c r="G50" s="69" t="s">
        <v>139</v>
      </c>
      <c r="H50" s="69" t="s">
        <v>139</v>
      </c>
      <c r="I50" s="69" t="s">
        <v>139</v>
      </c>
      <c r="J50" s="62"/>
      <c r="K50" s="61">
        <v>1</v>
      </c>
      <c r="L50" s="65" t="s">
        <v>135</v>
      </c>
      <c r="M50" s="66" t="s">
        <v>136</v>
      </c>
      <c r="N50" s="67" t="s">
        <v>137</v>
      </c>
      <c r="O50" s="67" t="s">
        <v>137</v>
      </c>
      <c r="P50" s="67" t="s">
        <v>137</v>
      </c>
      <c r="Q50" s="67" t="s">
        <v>137</v>
      </c>
      <c r="R50" s="67" t="s">
        <v>137</v>
      </c>
      <c r="S50" s="67" t="s">
        <v>137</v>
      </c>
      <c r="T50" s="67" t="s">
        <v>137</v>
      </c>
      <c r="U50" s="67" t="s">
        <v>137</v>
      </c>
    </row>
    <row r="51" spans="2:21" ht="15">
      <c r="B51" s="61">
        <v>2</v>
      </c>
      <c r="C51" s="66" t="s">
        <v>136</v>
      </c>
      <c r="D51" s="65" t="s">
        <v>135</v>
      </c>
      <c r="E51" s="65" t="s">
        <v>135</v>
      </c>
      <c r="F51" s="68" t="s">
        <v>138</v>
      </c>
      <c r="G51" s="69" t="s">
        <v>139</v>
      </c>
      <c r="H51" s="69" t="s">
        <v>139</v>
      </c>
      <c r="I51" s="69" t="s">
        <v>139</v>
      </c>
      <c r="J51" s="62"/>
      <c r="K51" s="61">
        <v>2</v>
      </c>
      <c r="L51" s="68" t="s">
        <v>138</v>
      </c>
      <c r="M51" s="65" t="s">
        <v>135</v>
      </c>
      <c r="N51" s="66" t="s">
        <v>136</v>
      </c>
      <c r="O51" s="67" t="s">
        <v>137</v>
      </c>
      <c r="P51" s="67" t="s">
        <v>137</v>
      </c>
      <c r="Q51" s="67" t="s">
        <v>137</v>
      </c>
      <c r="R51" s="67" t="s">
        <v>137</v>
      </c>
      <c r="S51" s="67" t="s">
        <v>137</v>
      </c>
      <c r="T51" s="67" t="s">
        <v>137</v>
      </c>
      <c r="U51" s="67" t="s">
        <v>137</v>
      </c>
    </row>
    <row r="52" spans="2:21" ht="15">
      <c r="B52" s="61">
        <v>3</v>
      </c>
      <c r="C52" s="67" t="s">
        <v>137</v>
      </c>
      <c r="D52" s="66" t="s">
        <v>136</v>
      </c>
      <c r="E52" s="65" t="s">
        <v>135</v>
      </c>
      <c r="F52" s="68" t="s">
        <v>138</v>
      </c>
      <c r="G52" s="69" t="s">
        <v>139</v>
      </c>
      <c r="H52" s="69" t="s">
        <v>139</v>
      </c>
      <c r="I52" s="69" t="s">
        <v>139</v>
      </c>
      <c r="J52" s="62"/>
      <c r="K52" s="61">
        <v>3</v>
      </c>
      <c r="L52" s="69" t="s">
        <v>139</v>
      </c>
      <c r="M52" s="65" t="s">
        <v>135</v>
      </c>
      <c r="N52" s="65" t="s">
        <v>135</v>
      </c>
      <c r="O52" s="65" t="s">
        <v>135</v>
      </c>
      <c r="P52" s="66" t="s">
        <v>136</v>
      </c>
      <c r="Q52" s="67" t="s">
        <v>137</v>
      </c>
      <c r="R52" s="67" t="s">
        <v>137</v>
      </c>
      <c r="S52" s="67" t="s">
        <v>137</v>
      </c>
      <c r="T52" s="67" t="s">
        <v>137</v>
      </c>
      <c r="U52" s="67" t="s">
        <v>137</v>
      </c>
    </row>
    <row r="53" spans="2:21" ht="15">
      <c r="B53" s="61">
        <v>4</v>
      </c>
      <c r="C53" s="67" t="s">
        <v>137</v>
      </c>
      <c r="D53" s="67" t="s">
        <v>137</v>
      </c>
      <c r="E53" s="65" t="s">
        <v>135</v>
      </c>
      <c r="F53" s="65" t="s">
        <v>135</v>
      </c>
      <c r="G53" s="68" t="s">
        <v>138</v>
      </c>
      <c r="H53" s="69" t="s">
        <v>139</v>
      </c>
      <c r="I53" s="69" t="s">
        <v>139</v>
      </c>
      <c r="J53" s="62"/>
      <c r="K53" s="61">
        <v>4</v>
      </c>
      <c r="L53" s="69" t="s">
        <v>139</v>
      </c>
      <c r="M53" s="68" t="s">
        <v>138</v>
      </c>
      <c r="N53" s="68" t="s">
        <v>138</v>
      </c>
      <c r="O53" s="65" t="s">
        <v>135</v>
      </c>
      <c r="P53" s="65" t="s">
        <v>135</v>
      </c>
      <c r="Q53" s="65" t="s">
        <v>135</v>
      </c>
      <c r="R53" s="66" t="s">
        <v>136</v>
      </c>
      <c r="S53" s="67" t="s">
        <v>137</v>
      </c>
      <c r="T53" s="67" t="s">
        <v>137</v>
      </c>
      <c r="U53" s="67" t="s">
        <v>137</v>
      </c>
    </row>
    <row r="54" spans="2:21" ht="15">
      <c r="B54" s="61">
        <v>5</v>
      </c>
      <c r="C54" s="67" t="s">
        <v>137</v>
      </c>
      <c r="D54" s="67" t="s">
        <v>137</v>
      </c>
      <c r="E54" s="66" t="s">
        <v>136</v>
      </c>
      <c r="F54" s="65" t="s">
        <v>135</v>
      </c>
      <c r="G54" s="68" t="s">
        <v>138</v>
      </c>
      <c r="H54" s="69" t="s">
        <v>139</v>
      </c>
      <c r="I54" s="69" t="s">
        <v>139</v>
      </c>
      <c r="J54" s="62"/>
      <c r="K54" s="61">
        <v>5</v>
      </c>
      <c r="L54" s="69" t="s">
        <v>139</v>
      </c>
      <c r="M54" s="69" t="s">
        <v>139</v>
      </c>
      <c r="N54" s="69" t="s">
        <v>139</v>
      </c>
      <c r="O54" s="68" t="s">
        <v>138</v>
      </c>
      <c r="P54" s="68" t="s">
        <v>138</v>
      </c>
      <c r="Q54" s="65" t="s">
        <v>135</v>
      </c>
      <c r="R54" s="65" t="s">
        <v>135</v>
      </c>
      <c r="S54" s="65" t="s">
        <v>135</v>
      </c>
      <c r="T54" s="66" t="s">
        <v>136</v>
      </c>
      <c r="U54" s="66" t="s">
        <v>136</v>
      </c>
    </row>
    <row r="55" spans="2:21" ht="15">
      <c r="B55" s="61">
        <v>6</v>
      </c>
      <c r="C55" s="67" t="s">
        <v>137</v>
      </c>
      <c r="D55" s="67" t="s">
        <v>137</v>
      </c>
      <c r="E55" s="67" t="s">
        <v>137</v>
      </c>
      <c r="F55" s="65" t="s">
        <v>135</v>
      </c>
      <c r="G55" s="65" t="s">
        <v>135</v>
      </c>
      <c r="H55" s="68" t="s">
        <v>138</v>
      </c>
      <c r="I55" s="69" t="s">
        <v>139</v>
      </c>
      <c r="J55" s="62"/>
      <c r="K55" s="61">
        <v>6</v>
      </c>
      <c r="L55" s="69" t="s">
        <v>139</v>
      </c>
      <c r="M55" s="69" t="s">
        <v>139</v>
      </c>
      <c r="N55" s="69" t="s">
        <v>139</v>
      </c>
      <c r="O55" s="69" t="s">
        <v>139</v>
      </c>
      <c r="P55" s="69" t="s">
        <v>139</v>
      </c>
      <c r="Q55" s="68" t="s">
        <v>138</v>
      </c>
      <c r="R55" s="68" t="s">
        <v>138</v>
      </c>
      <c r="S55" s="65" t="s">
        <v>135</v>
      </c>
      <c r="T55" s="65" t="s">
        <v>135</v>
      </c>
      <c r="U55" s="65" t="s">
        <v>135</v>
      </c>
    </row>
    <row r="56" spans="2:21" ht="15">
      <c r="B56" s="61">
        <v>7</v>
      </c>
      <c r="C56" s="67" t="s">
        <v>137</v>
      </c>
      <c r="D56" s="67" t="s">
        <v>137</v>
      </c>
      <c r="E56" s="67" t="s">
        <v>137</v>
      </c>
      <c r="F56" s="66" t="s">
        <v>136</v>
      </c>
      <c r="G56" s="65" t="s">
        <v>135</v>
      </c>
      <c r="H56" s="68" t="s">
        <v>138</v>
      </c>
      <c r="I56" s="69" t="s">
        <v>139</v>
      </c>
      <c r="J56" s="62"/>
      <c r="K56" s="61" t="s">
        <v>131</v>
      </c>
      <c r="L56" s="69" t="s">
        <v>139</v>
      </c>
      <c r="M56" s="69" t="s">
        <v>139</v>
      </c>
      <c r="N56" s="69" t="s">
        <v>139</v>
      </c>
      <c r="O56" s="69" t="s">
        <v>139</v>
      </c>
      <c r="P56" s="69" t="s">
        <v>139</v>
      </c>
      <c r="Q56" s="69" t="s">
        <v>139</v>
      </c>
      <c r="R56" s="69" t="s">
        <v>139</v>
      </c>
      <c r="S56" s="68" t="s">
        <v>138</v>
      </c>
      <c r="T56" s="68" t="s">
        <v>138</v>
      </c>
      <c r="U56" s="65" t="s">
        <v>135</v>
      </c>
    </row>
    <row r="57" spans="2:9" ht="15">
      <c r="B57" s="61">
        <v>8</v>
      </c>
      <c r="C57" s="67" t="s">
        <v>137</v>
      </c>
      <c r="D57" s="67" t="s">
        <v>137</v>
      </c>
      <c r="E57" s="67" t="s">
        <v>137</v>
      </c>
      <c r="F57" s="67" t="s">
        <v>137</v>
      </c>
      <c r="G57" s="65" t="s">
        <v>135</v>
      </c>
      <c r="H57" s="65" t="s">
        <v>135</v>
      </c>
      <c r="I57" s="68" t="s">
        <v>138</v>
      </c>
    </row>
    <row r="58" spans="2:9" ht="15">
      <c r="B58" s="61">
        <v>9</v>
      </c>
      <c r="C58" s="67" t="s">
        <v>137</v>
      </c>
      <c r="D58" s="67" t="s">
        <v>137</v>
      </c>
      <c r="E58" s="67" t="s">
        <v>137</v>
      </c>
      <c r="F58" s="67" t="s">
        <v>137</v>
      </c>
      <c r="G58" s="66" t="s">
        <v>136</v>
      </c>
      <c r="H58" s="65" t="s">
        <v>135</v>
      </c>
      <c r="I58" s="68" t="s">
        <v>138</v>
      </c>
    </row>
    <row r="59" spans="2:9" ht="15">
      <c r="B59" s="61" t="s">
        <v>134</v>
      </c>
      <c r="C59" s="67" t="s">
        <v>137</v>
      </c>
      <c r="D59" s="67" t="s">
        <v>137</v>
      </c>
      <c r="E59" s="67" t="s">
        <v>137</v>
      </c>
      <c r="F59" s="67" t="s">
        <v>137</v>
      </c>
      <c r="G59" s="66" t="s">
        <v>136</v>
      </c>
      <c r="H59" s="65" t="s">
        <v>135</v>
      </c>
      <c r="I59" s="65" t="s">
        <v>135</v>
      </c>
    </row>
    <row r="62" spans="11:12" ht="15">
      <c r="K62" s="56" t="s">
        <v>137</v>
      </c>
      <c r="L62" t="s">
        <v>140</v>
      </c>
    </row>
    <row r="63" spans="11:12" ht="15">
      <c r="K63" s="55" t="s">
        <v>136</v>
      </c>
      <c r="L63" t="s">
        <v>141</v>
      </c>
    </row>
    <row r="64" spans="11:12" ht="15">
      <c r="K64" s="50" t="s">
        <v>135</v>
      </c>
      <c r="L64" t="s">
        <v>59</v>
      </c>
    </row>
    <row r="65" spans="11:12" ht="15">
      <c r="K65" s="52" t="s">
        <v>138</v>
      </c>
      <c r="L65" t="s">
        <v>58</v>
      </c>
    </row>
    <row r="66" spans="11:12" ht="15">
      <c r="K66" s="54" t="s">
        <v>139</v>
      </c>
      <c r="L66" t="s">
        <v>60</v>
      </c>
    </row>
  </sheetData>
  <sheetProtection/>
  <mergeCells count="4">
    <mergeCell ref="B48:B49"/>
    <mergeCell ref="C48:I48"/>
    <mergeCell ref="K48:K49"/>
    <mergeCell ref="L48:U4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Footer>&amp;LISEE - document édité le 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28125" style="0" customWidth="1"/>
    <col min="7" max="10" width="11.57421875" style="0" bestFit="1" customWidth="1"/>
    <col min="11" max="11" width="12.00390625" style="0" bestFit="1" customWidth="1"/>
    <col min="12" max="12" width="11.57421875" style="0" bestFit="1" customWidth="1"/>
  </cols>
  <sheetData>
    <row r="1" spans="1:16" ht="19.5">
      <c r="A1" s="96" t="s">
        <v>212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1"/>
    </row>
    <row r="3" spans="1:16" ht="42" customHeight="1">
      <c r="A3" s="14" t="s">
        <v>23</v>
      </c>
      <c r="B3" s="106" t="s">
        <v>68</v>
      </c>
      <c r="C3" s="107"/>
      <c r="D3" s="107"/>
      <c r="E3" s="107"/>
      <c r="F3" s="108"/>
      <c r="G3" s="106" t="s">
        <v>69</v>
      </c>
      <c r="H3" s="107"/>
      <c r="I3" s="107"/>
      <c r="J3" s="107"/>
      <c r="K3" s="108"/>
      <c r="L3" s="106" t="s">
        <v>70</v>
      </c>
      <c r="M3" s="107"/>
      <c r="N3" s="107"/>
      <c r="O3" s="107"/>
      <c r="P3" s="108"/>
    </row>
    <row r="4" spans="1:16" ht="18" customHeight="1">
      <c r="A4" s="1"/>
      <c r="B4" s="15" t="s">
        <v>63</v>
      </c>
      <c r="C4" s="16" t="s">
        <v>64</v>
      </c>
      <c r="D4" s="16" t="s">
        <v>65</v>
      </c>
      <c r="E4" s="16" t="s">
        <v>66</v>
      </c>
      <c r="F4" s="17" t="s">
        <v>67</v>
      </c>
      <c r="G4" s="15" t="s">
        <v>63</v>
      </c>
      <c r="H4" s="16" t="s">
        <v>64</v>
      </c>
      <c r="I4" s="16" t="s">
        <v>65</v>
      </c>
      <c r="J4" s="16" t="s">
        <v>66</v>
      </c>
      <c r="K4" s="17" t="s">
        <v>67</v>
      </c>
      <c r="L4" s="15" t="s">
        <v>63</v>
      </c>
      <c r="M4" s="16" t="s">
        <v>64</v>
      </c>
      <c r="N4" s="16" t="s">
        <v>65</v>
      </c>
      <c r="O4" s="16" t="s">
        <v>66</v>
      </c>
      <c r="P4" s="17" t="s">
        <v>67</v>
      </c>
    </row>
    <row r="5" spans="1:16" ht="15">
      <c r="A5" s="1" t="s">
        <v>5</v>
      </c>
      <c r="B5" s="3">
        <v>11879897.142857144</v>
      </c>
      <c r="C5" s="4">
        <v>14608133.238979118</v>
      </c>
      <c r="D5" s="4">
        <v>16851324.746712655</v>
      </c>
      <c r="E5" s="4">
        <v>25580601.918465227</v>
      </c>
      <c r="F5" s="5">
        <v>19259333.04441015</v>
      </c>
      <c r="G5" s="3">
        <v>16593240.093240093</v>
      </c>
      <c r="H5" s="4">
        <v>21670004.450378284</v>
      </c>
      <c r="I5" s="4">
        <v>26971318.82202305</v>
      </c>
      <c r="J5" s="4">
        <v>20764970.059880238</v>
      </c>
      <c r="K5" s="5">
        <v>21078872.508305646</v>
      </c>
      <c r="L5" s="3">
        <v>14932777.050830398</v>
      </c>
      <c r="M5" s="4">
        <v>18212863.955020446</v>
      </c>
      <c r="N5" s="4">
        <v>18309574.815498155</v>
      </c>
      <c r="O5" s="4">
        <v>25064089.060158424</v>
      </c>
      <c r="P5" s="5">
        <v>19791062.538228154</v>
      </c>
    </row>
    <row r="6" spans="1:16" ht="15">
      <c r="A6" s="6" t="s">
        <v>3</v>
      </c>
      <c r="B6" s="7">
        <v>9717525.773195876</v>
      </c>
      <c r="C6" s="8">
        <v>12571528.384279476</v>
      </c>
      <c r="D6" s="8">
        <v>12618321.804511279</v>
      </c>
      <c r="E6" s="8">
        <v>14302270.27027027</v>
      </c>
      <c r="F6" s="9">
        <v>12954209.503239742</v>
      </c>
      <c r="G6" s="7">
        <v>13000000</v>
      </c>
      <c r="H6" s="8">
        <v>33160000</v>
      </c>
      <c r="I6" s="8">
        <v>8695250</v>
      </c>
      <c r="J6" s="8">
        <v>11049504.95049505</v>
      </c>
      <c r="K6" s="9">
        <v>12267562.5</v>
      </c>
      <c r="L6" s="7">
        <v>10105454.545454545</v>
      </c>
      <c r="M6" s="8">
        <v>13294438.202247191</v>
      </c>
      <c r="N6" s="8">
        <v>12467070.843373494</v>
      </c>
      <c r="O6" s="8">
        <v>13719254.658385092</v>
      </c>
      <c r="P6" s="9">
        <v>12899605.36779324</v>
      </c>
    </row>
    <row r="7" spans="1:16" ht="15">
      <c r="A7" s="6" t="s">
        <v>4</v>
      </c>
      <c r="B7" s="7">
        <v>7338983.050847458</v>
      </c>
      <c r="C7" s="8">
        <v>15600956</v>
      </c>
      <c r="D7" s="8">
        <v>13090299.45401092</v>
      </c>
      <c r="E7" s="8">
        <v>13663529.906542055</v>
      </c>
      <c r="F7" s="9">
        <v>13575283.573020052</v>
      </c>
      <c r="G7" s="90" t="s">
        <v>216</v>
      </c>
      <c r="H7" s="91" t="s">
        <v>216</v>
      </c>
      <c r="I7" s="91" t="s">
        <v>216</v>
      </c>
      <c r="J7" s="91" t="s">
        <v>216</v>
      </c>
      <c r="K7" s="92" t="s">
        <v>216</v>
      </c>
      <c r="L7" s="7">
        <v>7338983.050847458</v>
      </c>
      <c r="M7" s="8">
        <v>15600956</v>
      </c>
      <c r="N7" s="8">
        <v>13061653.514180025</v>
      </c>
      <c r="O7" s="8">
        <v>13663529.906542055</v>
      </c>
      <c r="P7" s="9">
        <v>13556258.769292444</v>
      </c>
    </row>
    <row r="8" spans="1:16" ht="15">
      <c r="A8" s="6" t="s">
        <v>6</v>
      </c>
      <c r="B8" s="7">
        <v>7776717.557251909</v>
      </c>
      <c r="C8" s="8">
        <v>10007164.310954064</v>
      </c>
      <c r="D8" s="8">
        <v>12720792.079207921</v>
      </c>
      <c r="E8" s="8">
        <v>17692931.03448276</v>
      </c>
      <c r="F8" s="9">
        <v>12255213.433772756</v>
      </c>
      <c r="G8" s="90" t="s">
        <v>216</v>
      </c>
      <c r="H8" s="91" t="s">
        <v>216</v>
      </c>
      <c r="I8" s="91" t="s">
        <v>216</v>
      </c>
      <c r="J8" s="91" t="s">
        <v>216</v>
      </c>
      <c r="K8" s="92" t="s">
        <v>216</v>
      </c>
      <c r="L8" s="7">
        <v>7776717.557251909</v>
      </c>
      <c r="M8" s="8">
        <v>10007164.310954064</v>
      </c>
      <c r="N8" s="8">
        <v>13188691.437802907</v>
      </c>
      <c r="O8" s="8">
        <v>17692931.03448276</v>
      </c>
      <c r="P8" s="9">
        <v>12439324.408468245</v>
      </c>
    </row>
    <row r="9" spans="1:16" ht="15">
      <c r="A9" s="14" t="s">
        <v>7</v>
      </c>
      <c r="B9" s="18">
        <v>10060253.281853281</v>
      </c>
      <c r="C9" s="19">
        <v>13580871.387825422</v>
      </c>
      <c r="D9" s="19">
        <v>14660452.772073923</v>
      </c>
      <c r="E9" s="19">
        <v>21465172.275759824</v>
      </c>
      <c r="F9" s="20">
        <v>16120622.265122812</v>
      </c>
      <c r="G9" s="18">
        <v>16557307.692307692</v>
      </c>
      <c r="H9" s="19">
        <v>21796434.85915493</v>
      </c>
      <c r="I9" s="19">
        <v>24793631.5228967</v>
      </c>
      <c r="J9" s="19">
        <v>17973328.591749646</v>
      </c>
      <c r="K9" s="20">
        <v>20514474.49175297</v>
      </c>
      <c r="L9" s="18">
        <v>13315039.691714836</v>
      </c>
      <c r="M9" s="19">
        <v>16070967.466648879</v>
      </c>
      <c r="N9" s="19">
        <v>15512598.110334946</v>
      </c>
      <c r="O9" s="19">
        <v>21135584.989258863</v>
      </c>
      <c r="P9" s="20">
        <v>16918725.22661557</v>
      </c>
    </row>
    <row r="10" spans="1:6" ht="15">
      <c r="A10" s="11" t="s">
        <v>29</v>
      </c>
      <c r="B10" s="12"/>
      <c r="C10" s="12"/>
      <c r="D10" s="12"/>
      <c r="E10" s="12"/>
      <c r="F10" s="12"/>
    </row>
    <row r="12" spans="1:12" ht="15">
      <c r="A12" s="76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</row>
    <row r="13" spans="1:11" ht="15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76"/>
    </row>
    <row r="14" spans="1:11" ht="15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</row>
    <row r="15" ht="15">
      <c r="B15" s="13"/>
    </row>
    <row r="16" ht="15">
      <c r="B16" s="13"/>
    </row>
    <row r="17" ht="15">
      <c r="B17" s="13"/>
    </row>
    <row r="18" ht="15">
      <c r="B18" s="13"/>
    </row>
    <row r="19" ht="15">
      <c r="B19" s="13"/>
    </row>
    <row r="20" ht="15">
      <c r="B20" s="13"/>
    </row>
  </sheetData>
  <sheetProtection/>
  <mergeCells count="3">
    <mergeCell ref="B3:F3"/>
    <mergeCell ref="G3:K3"/>
    <mergeCell ref="L3:P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Footer>&amp;LISEE - document édité le 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28125" style="0" customWidth="1"/>
  </cols>
  <sheetData>
    <row r="1" spans="1:16" ht="19.5">
      <c r="A1" s="96" t="s">
        <v>213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1"/>
    </row>
    <row r="3" spans="1:16" ht="42" customHeight="1">
      <c r="A3" s="14" t="s">
        <v>23</v>
      </c>
      <c r="B3" s="106" t="s">
        <v>68</v>
      </c>
      <c r="C3" s="107"/>
      <c r="D3" s="107"/>
      <c r="E3" s="107"/>
      <c r="F3" s="108"/>
      <c r="G3" s="106" t="s">
        <v>69</v>
      </c>
      <c r="H3" s="107"/>
      <c r="I3" s="107"/>
      <c r="J3" s="107"/>
      <c r="K3" s="108"/>
      <c r="L3" s="106" t="s">
        <v>70</v>
      </c>
      <c r="M3" s="107"/>
      <c r="N3" s="107"/>
      <c r="O3" s="107"/>
      <c r="P3" s="108"/>
    </row>
    <row r="4" spans="1:16" ht="18" customHeight="1">
      <c r="A4" s="1"/>
      <c r="B4" s="15" t="s">
        <v>63</v>
      </c>
      <c r="C4" s="16" t="s">
        <v>64</v>
      </c>
      <c r="D4" s="16" t="s">
        <v>65</v>
      </c>
      <c r="E4" s="16" t="s">
        <v>66</v>
      </c>
      <c r="F4" s="17" t="s">
        <v>67</v>
      </c>
      <c r="G4" s="15" t="s">
        <v>63</v>
      </c>
      <c r="H4" s="16" t="s">
        <v>64</v>
      </c>
      <c r="I4" s="16" t="s">
        <v>65</v>
      </c>
      <c r="J4" s="16" t="s">
        <v>66</v>
      </c>
      <c r="K4" s="17" t="s">
        <v>67</v>
      </c>
      <c r="L4" s="15" t="s">
        <v>63</v>
      </c>
      <c r="M4" s="16" t="s">
        <v>64</v>
      </c>
      <c r="N4" s="16" t="s">
        <v>65</v>
      </c>
      <c r="O4" s="16" t="s">
        <v>66</v>
      </c>
      <c r="P4" s="17" t="s">
        <v>67</v>
      </c>
    </row>
    <row r="5" spans="1:16" ht="15">
      <c r="A5" s="1" t="s">
        <v>5</v>
      </c>
      <c r="B5" s="3">
        <v>231613.22714285715</v>
      </c>
      <c r="C5" s="4">
        <v>160057.7150812065</v>
      </c>
      <c r="D5" s="4">
        <v>159914.31924983833</v>
      </c>
      <c r="E5" s="4">
        <v>167161.41894484413</v>
      </c>
      <c r="F5" s="5">
        <v>166834.64326131687</v>
      </c>
      <c r="G5" s="3">
        <v>314348.4638694639</v>
      </c>
      <c r="H5" s="4">
        <v>277627.34890965733</v>
      </c>
      <c r="I5" s="4">
        <v>241312.41869398206</v>
      </c>
      <c r="J5" s="4">
        <v>121809.64670658682</v>
      </c>
      <c r="K5" s="5">
        <v>265341.9348006644</v>
      </c>
      <c r="L5" s="3">
        <v>285201.67689984903</v>
      </c>
      <c r="M5" s="4">
        <v>220071.11063153113</v>
      </c>
      <c r="N5" s="4">
        <v>171643.45498154982</v>
      </c>
      <c r="O5" s="4">
        <v>162297.09912224364</v>
      </c>
      <c r="P5" s="5">
        <v>195621.7255461165</v>
      </c>
    </row>
    <row r="6" spans="1:16" ht="15">
      <c r="A6" s="6" t="s">
        <v>3</v>
      </c>
      <c r="B6" s="7">
        <v>146355.9381443299</v>
      </c>
      <c r="C6" s="8">
        <v>138972.93013100437</v>
      </c>
      <c r="D6" s="8">
        <v>113989.2260651629</v>
      </c>
      <c r="E6" s="8">
        <v>90762.14486486487</v>
      </c>
      <c r="F6" s="9">
        <v>113670.19951403888</v>
      </c>
      <c r="G6" s="7">
        <v>342105</v>
      </c>
      <c r="H6" s="8">
        <v>386500.16</v>
      </c>
      <c r="I6" s="8">
        <v>66603.2875</v>
      </c>
      <c r="J6" s="8">
        <v>70097.4405940594</v>
      </c>
      <c r="K6" s="9">
        <v>104993.171875</v>
      </c>
      <c r="L6" s="7">
        <v>169489.91818181818</v>
      </c>
      <c r="M6" s="8">
        <v>147664.1952247191</v>
      </c>
      <c r="N6" s="8">
        <v>112162.298313253</v>
      </c>
      <c r="O6" s="8">
        <v>87058.26708074534</v>
      </c>
      <c r="P6" s="9">
        <v>112980.17743538767</v>
      </c>
    </row>
    <row r="7" spans="1:16" ht="15">
      <c r="A7" s="6" t="s">
        <v>4</v>
      </c>
      <c r="B7" s="7">
        <v>108301.77542372882</v>
      </c>
      <c r="C7" s="8">
        <v>157123.7072</v>
      </c>
      <c r="D7" s="8">
        <v>119527.35111297775</v>
      </c>
      <c r="E7" s="8">
        <v>101092.38878504673</v>
      </c>
      <c r="F7" s="9">
        <v>124514.34717439741</v>
      </c>
      <c r="G7" s="90" t="s">
        <v>216</v>
      </c>
      <c r="H7" s="91" t="s">
        <v>216</v>
      </c>
      <c r="I7" s="91" t="s">
        <v>216</v>
      </c>
      <c r="J7" s="91" t="s">
        <v>216</v>
      </c>
      <c r="K7" s="92" t="s">
        <v>216</v>
      </c>
      <c r="L7" s="7">
        <v>108301.77542372882</v>
      </c>
      <c r="M7" s="8">
        <v>157123.7072</v>
      </c>
      <c r="N7" s="8">
        <v>120171.00657624332</v>
      </c>
      <c r="O7" s="8">
        <v>101092.38878504673</v>
      </c>
      <c r="P7" s="9">
        <v>124776.26137502506</v>
      </c>
    </row>
    <row r="8" spans="1:16" ht="15">
      <c r="A8" s="6" t="s">
        <v>6</v>
      </c>
      <c r="B8" s="7">
        <v>116343.23282442748</v>
      </c>
      <c r="C8" s="8">
        <v>107780.24028268551</v>
      </c>
      <c r="D8" s="8">
        <v>117329.89521452146</v>
      </c>
      <c r="E8" s="8">
        <v>152324.84827586208</v>
      </c>
      <c r="F8" s="9">
        <v>120226.42937853107</v>
      </c>
      <c r="G8" s="90" t="s">
        <v>216</v>
      </c>
      <c r="H8" s="91" t="s">
        <v>216</v>
      </c>
      <c r="I8" s="91" t="s">
        <v>216</v>
      </c>
      <c r="J8" s="91" t="s">
        <v>216</v>
      </c>
      <c r="K8" s="92" t="s">
        <v>216</v>
      </c>
      <c r="L8" s="7">
        <v>116343.23282442748</v>
      </c>
      <c r="M8" s="8">
        <v>107780.24028268551</v>
      </c>
      <c r="N8" s="8">
        <v>120991.25605815832</v>
      </c>
      <c r="O8" s="8">
        <v>152324.84827586208</v>
      </c>
      <c r="P8" s="9">
        <v>121614.1799501868</v>
      </c>
    </row>
    <row r="9" spans="1:16" ht="15">
      <c r="A9" s="14" t="s">
        <v>7</v>
      </c>
      <c r="B9" s="18">
        <v>179433.92355212354</v>
      </c>
      <c r="C9" s="19">
        <v>145254.7176493109</v>
      </c>
      <c r="D9" s="19">
        <v>136506.25686907207</v>
      </c>
      <c r="E9" s="19">
        <v>144927.40830244625</v>
      </c>
      <c r="F9" s="20">
        <v>143236.23660125156</v>
      </c>
      <c r="G9" s="18">
        <v>314626.02923076926</v>
      </c>
      <c r="H9" s="19">
        <v>278825.33318661974</v>
      </c>
      <c r="I9" s="19">
        <v>222745.51650692226</v>
      </c>
      <c r="J9" s="19">
        <v>106950.66287339972</v>
      </c>
      <c r="K9" s="20">
        <v>254478.20310701957</v>
      </c>
      <c r="L9" s="18">
        <v>247160.21926782274</v>
      </c>
      <c r="M9" s="19">
        <v>185739.30122732124</v>
      </c>
      <c r="N9" s="19">
        <v>143758.51056779508</v>
      </c>
      <c r="O9" s="19">
        <v>141342.86855531688</v>
      </c>
      <c r="P9" s="20">
        <v>163442.31963072636</v>
      </c>
    </row>
    <row r="10" spans="1:6" ht="15">
      <c r="A10" s="11" t="s">
        <v>29</v>
      </c>
      <c r="B10" s="12"/>
      <c r="C10" s="12"/>
      <c r="D10" s="12"/>
      <c r="E10" s="12"/>
      <c r="F10" s="12"/>
    </row>
    <row r="13" spans="1:11" ht="15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</row>
    <row r="14" spans="1:12" ht="15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79"/>
    </row>
    <row r="15" spans="1:11" ht="15">
      <c r="A15" s="82"/>
      <c r="B15" s="82"/>
      <c r="C15" s="82"/>
      <c r="D15" s="82"/>
      <c r="E15" s="82"/>
      <c r="F15" s="82"/>
      <c r="G15" s="82"/>
      <c r="H15" s="82"/>
      <c r="I15" s="82"/>
      <c r="J15" s="82"/>
      <c r="K15" s="82"/>
    </row>
    <row r="16" spans="1:11" ht="15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</row>
    <row r="17" spans="1:11" ht="15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</row>
    <row r="18" spans="1:11" ht="15">
      <c r="A18" s="80"/>
      <c r="B18" s="80"/>
      <c r="C18" s="80"/>
      <c r="D18" s="80"/>
      <c r="E18" s="80"/>
      <c r="F18" s="80"/>
      <c r="G18" s="80"/>
      <c r="H18" s="80"/>
      <c r="I18" s="80"/>
      <c r="J18" s="80"/>
      <c r="K18" s="80"/>
    </row>
    <row r="19" ht="15">
      <c r="B19" s="13"/>
    </row>
    <row r="20" ht="15">
      <c r="B20" s="13"/>
    </row>
    <row r="21" ht="15">
      <c r="B21" s="13"/>
    </row>
    <row r="22" ht="15">
      <c r="B22" s="13"/>
    </row>
    <row r="23" ht="15">
      <c r="B23" s="13"/>
    </row>
    <row r="24" ht="15">
      <c r="B24" s="13"/>
    </row>
    <row r="25" ht="15">
      <c r="B25" s="13"/>
    </row>
    <row r="26" ht="15">
      <c r="B26" s="13"/>
    </row>
    <row r="27" ht="15">
      <c r="B27" s="13"/>
    </row>
    <row r="28" ht="15">
      <c r="B28" s="13"/>
    </row>
  </sheetData>
  <sheetProtection/>
  <mergeCells count="3">
    <mergeCell ref="B3:F3"/>
    <mergeCell ref="G3:K3"/>
    <mergeCell ref="L3:P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Footer>&amp;LISEE - document édité le 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28125" style="0" customWidth="1"/>
  </cols>
  <sheetData>
    <row r="1" spans="1:16" ht="19.5">
      <c r="A1" s="96" t="s">
        <v>214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1"/>
    </row>
    <row r="3" spans="1:16" ht="42" customHeight="1">
      <c r="A3" s="14" t="s">
        <v>23</v>
      </c>
      <c r="B3" s="106" t="s">
        <v>68</v>
      </c>
      <c r="C3" s="107"/>
      <c r="D3" s="107"/>
      <c r="E3" s="107"/>
      <c r="F3" s="108"/>
      <c r="G3" s="106" t="s">
        <v>69</v>
      </c>
      <c r="H3" s="107"/>
      <c r="I3" s="107"/>
      <c r="J3" s="107"/>
      <c r="K3" s="108"/>
      <c r="L3" s="106" t="s">
        <v>70</v>
      </c>
      <c r="M3" s="107"/>
      <c r="N3" s="107"/>
      <c r="O3" s="107"/>
      <c r="P3" s="108"/>
    </row>
    <row r="4" spans="1:16" ht="18" customHeight="1">
      <c r="A4" s="1"/>
      <c r="B4" s="15" t="s">
        <v>71</v>
      </c>
      <c r="C4" s="16" t="s">
        <v>64</v>
      </c>
      <c r="D4" s="16" t="s">
        <v>65</v>
      </c>
      <c r="E4" s="16" t="s">
        <v>66</v>
      </c>
      <c r="F4" s="17" t="s">
        <v>67</v>
      </c>
      <c r="G4" s="15" t="s">
        <v>63</v>
      </c>
      <c r="H4" s="16" t="s">
        <v>64</v>
      </c>
      <c r="I4" s="16" t="s">
        <v>65</v>
      </c>
      <c r="J4" s="16" t="s">
        <v>66</v>
      </c>
      <c r="K4" s="17" t="s">
        <v>67</v>
      </c>
      <c r="L4" s="15" t="s">
        <v>63</v>
      </c>
      <c r="M4" s="16" t="s">
        <v>64</v>
      </c>
      <c r="N4" s="16" t="s">
        <v>65</v>
      </c>
      <c r="O4" s="16" t="s">
        <v>66</v>
      </c>
      <c r="P4" s="17" t="s">
        <v>67</v>
      </c>
    </row>
    <row r="5" spans="1:16" ht="15">
      <c r="A5" s="1" t="s">
        <v>5</v>
      </c>
      <c r="B5" s="3">
        <v>62824.30106100796</v>
      </c>
      <c r="C5" s="4">
        <v>79846.790990991</v>
      </c>
      <c r="D5" s="4">
        <v>104498.40725530458</v>
      </c>
      <c r="E5" s="4">
        <v>136825.00505902193</v>
      </c>
      <c r="F5" s="5">
        <v>94387.15211842777</v>
      </c>
      <c r="G5" s="3">
        <v>69933.24007651841</v>
      </c>
      <c r="H5" s="4">
        <v>82602.43195785777</v>
      </c>
      <c r="I5" s="4">
        <v>98618.39350713232</v>
      </c>
      <c r="J5" s="4">
        <v>88144.53609831029</v>
      </c>
      <c r="K5" s="5">
        <v>79397.70458077407</v>
      </c>
      <c r="L5" s="3">
        <v>69170.4479863384</v>
      </c>
      <c r="M5" s="4">
        <v>82062.5870102365</v>
      </c>
      <c r="N5" s="4">
        <v>101077.09416141958</v>
      </c>
      <c r="O5" s="4">
        <v>111349.93649517685</v>
      </c>
      <c r="P5" s="5">
        <v>82766.91205323848</v>
      </c>
    </row>
    <row r="6" spans="1:16" ht="15">
      <c r="A6" s="6" t="s">
        <v>3</v>
      </c>
      <c r="B6" s="7">
        <v>74004.6355140187</v>
      </c>
      <c r="C6" s="8">
        <v>88142.1568627451</v>
      </c>
      <c r="D6" s="8">
        <v>80320.69144981413</v>
      </c>
      <c r="E6" s="8">
        <v>115817.48360655738</v>
      </c>
      <c r="F6" s="9">
        <v>95026.38583509513</v>
      </c>
      <c r="G6" s="7">
        <v>51261.319755600816</v>
      </c>
      <c r="H6" s="8">
        <v>57795.59444444445</v>
      </c>
      <c r="I6" s="8">
        <v>56674.25833333333</v>
      </c>
      <c r="J6" s="8">
        <v>45252.97297297297</v>
      </c>
      <c r="K6" s="9">
        <v>54036.780126849895</v>
      </c>
      <c r="L6" s="7">
        <v>55330.77591973244</v>
      </c>
      <c r="M6" s="8">
        <v>66116.42607526881</v>
      </c>
      <c r="N6" s="8">
        <v>69171.09626719057</v>
      </c>
      <c r="O6" s="8">
        <v>95499.29766536965</v>
      </c>
      <c r="P6" s="9">
        <v>70432.62241014799</v>
      </c>
    </row>
    <row r="7" spans="1:16" ht="15">
      <c r="A7" s="6" t="s">
        <v>4</v>
      </c>
      <c r="B7" s="7">
        <v>55811.68831168831</v>
      </c>
      <c r="C7" s="8">
        <v>81650.45592705168</v>
      </c>
      <c r="D7" s="8">
        <v>114593.24701195219</v>
      </c>
      <c r="E7" s="8">
        <v>77463.76811594203</v>
      </c>
      <c r="F7" s="9">
        <v>93291.09108159393</v>
      </c>
      <c r="G7" s="7">
        <v>73211.76470588235</v>
      </c>
      <c r="H7" s="8">
        <v>75986.66666666667</v>
      </c>
      <c r="I7" s="8">
        <v>85000</v>
      </c>
      <c r="J7" s="91" t="s">
        <v>216</v>
      </c>
      <c r="K7" s="9">
        <v>75508.06451612903</v>
      </c>
      <c r="L7" s="7">
        <v>64941.358024691355</v>
      </c>
      <c r="M7" s="8">
        <v>78949.12559618441</v>
      </c>
      <c r="N7" s="8">
        <v>113136.00378787878</v>
      </c>
      <c r="O7" s="8">
        <v>77463.76811594203</v>
      </c>
      <c r="P7" s="9">
        <v>87600.52258064516</v>
      </c>
    </row>
    <row r="8" spans="1:16" ht="15">
      <c r="A8" s="6" t="s">
        <v>6</v>
      </c>
      <c r="B8" s="7">
        <v>79218.75</v>
      </c>
      <c r="C8" s="8">
        <v>93422.48062015504</v>
      </c>
      <c r="D8" s="8">
        <v>97469.41201716739</v>
      </c>
      <c r="E8" s="8">
        <v>117782.25806451614</v>
      </c>
      <c r="F8" s="9">
        <v>97921.02061855671</v>
      </c>
      <c r="G8" s="7">
        <v>51972.02797202797</v>
      </c>
      <c r="H8" s="8">
        <v>43775</v>
      </c>
      <c r="I8" s="8">
        <v>135556.96202531646</v>
      </c>
      <c r="J8" s="8">
        <v>94333.33333333333</v>
      </c>
      <c r="K8" s="9">
        <v>76318.42105263157</v>
      </c>
      <c r="L8" s="7">
        <v>60396.13526570048</v>
      </c>
      <c r="M8" s="8">
        <v>81671.5976331361</v>
      </c>
      <c r="N8" s="8">
        <v>107113.375</v>
      </c>
      <c r="O8" s="8">
        <v>108727.72277227722</v>
      </c>
      <c r="P8" s="9">
        <v>90169.37960339943</v>
      </c>
    </row>
    <row r="9" spans="1:16" ht="15">
      <c r="A9" s="14" t="s">
        <v>7</v>
      </c>
      <c r="B9" s="18">
        <v>63904.55885078777</v>
      </c>
      <c r="C9" s="19">
        <v>82891.60336664913</v>
      </c>
      <c r="D9" s="19">
        <v>103251.36795131846</v>
      </c>
      <c r="E9" s="19">
        <v>124545.50954861111</v>
      </c>
      <c r="F9" s="20">
        <v>94667.42549643778</v>
      </c>
      <c r="G9" s="18">
        <v>68353.61353680938</v>
      </c>
      <c r="H9" s="19">
        <v>79226.49762600438</v>
      </c>
      <c r="I9" s="19">
        <v>95463.42136248949</v>
      </c>
      <c r="J9" s="19">
        <v>81456.70809578107</v>
      </c>
      <c r="K9" s="20">
        <v>76925.12481022267</v>
      </c>
      <c r="L9" s="18">
        <v>67765.02476704266</v>
      </c>
      <c r="M9" s="19">
        <v>80170.96909312729</v>
      </c>
      <c r="N9" s="19">
        <v>99427.34627297129</v>
      </c>
      <c r="O9" s="19">
        <v>105921.12370625924</v>
      </c>
      <c r="P9" s="20">
        <v>82149.22468199063</v>
      </c>
    </row>
    <row r="10" spans="1:6" ht="15">
      <c r="A10" s="11" t="s">
        <v>29</v>
      </c>
      <c r="B10" s="12"/>
      <c r="C10" s="12"/>
      <c r="D10" s="12"/>
      <c r="E10" s="12"/>
      <c r="F10" s="12"/>
    </row>
    <row r="13" spans="1:11" ht="15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</row>
    <row r="14" spans="1:11" ht="15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</row>
    <row r="15" spans="1:11" ht="15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</row>
    <row r="16" spans="1:11" ht="15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</row>
    <row r="17" spans="1:11" ht="15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</row>
    <row r="18" spans="1:11" ht="15">
      <c r="A18" s="83"/>
      <c r="B18" s="83"/>
      <c r="C18" s="83"/>
      <c r="D18" s="83"/>
      <c r="E18" s="83"/>
      <c r="F18" s="83"/>
      <c r="G18" s="83"/>
      <c r="H18" s="83"/>
      <c r="I18" s="83"/>
      <c r="J18" s="83"/>
      <c r="K18" s="83"/>
    </row>
    <row r="19" ht="15">
      <c r="B19" s="13"/>
    </row>
    <row r="20" ht="15">
      <c r="B20" s="13"/>
    </row>
    <row r="21" ht="15">
      <c r="B21" s="13"/>
    </row>
    <row r="22" ht="15">
      <c r="B22" s="13"/>
    </row>
    <row r="23" ht="15">
      <c r="B23" s="13"/>
    </row>
    <row r="24" ht="15">
      <c r="B24" s="13"/>
    </row>
    <row r="25" ht="15">
      <c r="B25" s="13"/>
    </row>
    <row r="26" ht="15">
      <c r="B26" s="13"/>
    </row>
    <row r="27" ht="15">
      <c r="B27" s="13"/>
    </row>
    <row r="28" ht="15">
      <c r="B28" s="13"/>
    </row>
  </sheetData>
  <sheetProtection/>
  <mergeCells count="3">
    <mergeCell ref="B3:F3"/>
    <mergeCell ref="G3:K3"/>
    <mergeCell ref="L3:P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Footer>&amp;LISEE - document édité le 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28125" style="0" customWidth="1"/>
  </cols>
  <sheetData>
    <row r="1" spans="1:16" ht="19.5">
      <c r="A1" s="96" t="s">
        <v>215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1"/>
    </row>
    <row r="3" spans="1:16" ht="42" customHeight="1">
      <c r="A3" s="14" t="s">
        <v>23</v>
      </c>
      <c r="B3" s="106" t="s">
        <v>68</v>
      </c>
      <c r="C3" s="107"/>
      <c r="D3" s="107"/>
      <c r="E3" s="107"/>
      <c r="F3" s="108"/>
      <c r="G3" s="106" t="s">
        <v>69</v>
      </c>
      <c r="H3" s="107"/>
      <c r="I3" s="107"/>
      <c r="J3" s="107"/>
      <c r="K3" s="108"/>
      <c r="L3" s="106" t="s">
        <v>70</v>
      </c>
      <c r="M3" s="107"/>
      <c r="N3" s="107"/>
      <c r="O3" s="107"/>
      <c r="P3" s="108"/>
    </row>
    <row r="4" spans="1:16" ht="18" customHeight="1">
      <c r="A4" s="1"/>
      <c r="B4" s="15" t="s">
        <v>71</v>
      </c>
      <c r="C4" s="16" t="s">
        <v>64</v>
      </c>
      <c r="D4" s="16" t="s">
        <v>65</v>
      </c>
      <c r="E4" s="16" t="s">
        <v>66</v>
      </c>
      <c r="F4" s="17" t="s">
        <v>67</v>
      </c>
      <c r="G4" s="15" t="s">
        <v>63</v>
      </c>
      <c r="H4" s="16" t="s">
        <v>64</v>
      </c>
      <c r="I4" s="16" t="s">
        <v>65</v>
      </c>
      <c r="J4" s="16" t="s">
        <v>66</v>
      </c>
      <c r="K4" s="17" t="s">
        <v>67</v>
      </c>
      <c r="L4" s="15" t="s">
        <v>63</v>
      </c>
      <c r="M4" s="16" t="s">
        <v>64</v>
      </c>
      <c r="N4" s="16" t="s">
        <v>65</v>
      </c>
      <c r="O4" s="16" t="s">
        <v>66</v>
      </c>
      <c r="P4" s="17" t="s">
        <v>67</v>
      </c>
    </row>
    <row r="5" spans="1:16" ht="15">
      <c r="A5" s="1" t="s">
        <v>5</v>
      </c>
      <c r="B5" s="3">
        <v>2250.7758620689656</v>
      </c>
      <c r="C5" s="4">
        <v>1210.3603603603603</v>
      </c>
      <c r="D5" s="4">
        <v>1320.2429842573579</v>
      </c>
      <c r="E5" s="4">
        <v>1041.4064080944352</v>
      </c>
      <c r="F5" s="5">
        <v>1425.9862174578866</v>
      </c>
      <c r="G5" s="3">
        <v>1791.5443966204368</v>
      </c>
      <c r="H5" s="4">
        <v>1252.0961369622476</v>
      </c>
      <c r="I5" s="4">
        <v>1167.0029513034924</v>
      </c>
      <c r="J5" s="4">
        <v>862.0921658986175</v>
      </c>
      <c r="K5" s="5">
        <v>1470.9277732553837</v>
      </c>
      <c r="L5" s="3">
        <v>1840.820122385086</v>
      </c>
      <c r="M5" s="4">
        <v>1243.9198729262266</v>
      </c>
      <c r="N5" s="4">
        <v>1231.0795649685174</v>
      </c>
      <c r="O5" s="4">
        <v>947.5691318327974</v>
      </c>
      <c r="P5" s="5">
        <v>1460.8261717629512</v>
      </c>
    </row>
    <row r="6" spans="1:16" ht="15">
      <c r="A6" s="6" t="s">
        <v>3</v>
      </c>
      <c r="B6" s="7">
        <v>1392.1495327102805</v>
      </c>
      <c r="C6" s="8">
        <v>1058.8186274509803</v>
      </c>
      <c r="D6" s="8">
        <v>902.6654275092936</v>
      </c>
      <c r="E6" s="8">
        <v>960.24043715847</v>
      </c>
      <c r="F6" s="9">
        <v>1013.9788583509513</v>
      </c>
      <c r="G6" s="7">
        <v>1122.4725050916497</v>
      </c>
      <c r="H6" s="8">
        <v>791.8092592592593</v>
      </c>
      <c r="I6" s="8">
        <v>672.4208333333333</v>
      </c>
      <c r="J6" s="8">
        <v>491.47297297297297</v>
      </c>
      <c r="K6" s="9">
        <v>854.707540521494</v>
      </c>
      <c r="L6" s="7">
        <v>1170.7257525083612</v>
      </c>
      <c r="M6" s="8">
        <v>865.0215053763441</v>
      </c>
      <c r="N6" s="8">
        <v>794.1021611001964</v>
      </c>
      <c r="O6" s="8">
        <v>825.2645914396887</v>
      </c>
      <c r="P6" s="9">
        <v>918.416067653277</v>
      </c>
    </row>
    <row r="7" spans="1:16" ht="15">
      <c r="A7" s="6" t="s">
        <v>4</v>
      </c>
      <c r="B7" s="7">
        <v>1534.7597402597403</v>
      </c>
      <c r="C7" s="8">
        <v>1006.9908814589666</v>
      </c>
      <c r="D7" s="8">
        <v>1139.3745019920318</v>
      </c>
      <c r="E7" s="8">
        <v>906.4057971014493</v>
      </c>
      <c r="F7" s="9">
        <v>1140.5702087286527</v>
      </c>
      <c r="G7" s="7">
        <v>1545.3176470588235</v>
      </c>
      <c r="H7" s="8">
        <v>1041.6466666666668</v>
      </c>
      <c r="I7" s="8">
        <v>607</v>
      </c>
      <c r="J7" s="91" t="s">
        <v>216</v>
      </c>
      <c r="K7" s="9">
        <v>1191.491935483871</v>
      </c>
      <c r="L7" s="7">
        <v>1540.2993827160494</v>
      </c>
      <c r="M7" s="8">
        <v>1023.5198728139904</v>
      </c>
      <c r="N7" s="8">
        <v>1113.159090909091</v>
      </c>
      <c r="O7" s="8">
        <v>906.4057971014493</v>
      </c>
      <c r="P7" s="9">
        <v>1156.8651612903225</v>
      </c>
    </row>
    <row r="8" spans="1:16" ht="15">
      <c r="A8" s="6" t="s">
        <v>6</v>
      </c>
      <c r="B8" s="7">
        <v>1333.34375</v>
      </c>
      <c r="C8" s="8">
        <v>948.2131782945736</v>
      </c>
      <c r="D8" s="8">
        <v>1017.3948497854077</v>
      </c>
      <c r="E8" s="8">
        <v>1117.8709677419354</v>
      </c>
      <c r="F8" s="9">
        <v>1039.2371134020618</v>
      </c>
      <c r="G8" s="7">
        <v>902.4475524475524</v>
      </c>
      <c r="H8" s="8">
        <v>729.25</v>
      </c>
      <c r="I8" s="8">
        <v>1397.0379746835442</v>
      </c>
      <c r="J8" s="8">
        <v>989.6666666666666</v>
      </c>
      <c r="K8" s="9">
        <v>986.7105263157895</v>
      </c>
      <c r="L8" s="7">
        <v>1035.6714975845412</v>
      </c>
      <c r="M8" s="8">
        <v>896.387573964497</v>
      </c>
      <c r="N8" s="8">
        <v>1113.5224358974358</v>
      </c>
      <c r="O8" s="8">
        <v>1068.3663366336634</v>
      </c>
      <c r="P8" s="9">
        <v>1020.389046270066</v>
      </c>
    </row>
    <row r="9" spans="1:16" ht="15">
      <c r="A9" s="14" t="s">
        <v>7</v>
      </c>
      <c r="B9" s="18">
        <v>2009.0194624652456</v>
      </c>
      <c r="C9" s="19">
        <v>1123.3235139400315</v>
      </c>
      <c r="D9" s="19">
        <v>1209.213387423935</v>
      </c>
      <c r="E9" s="19">
        <v>1015.7638888888889</v>
      </c>
      <c r="F9" s="20">
        <v>1281.4978020312262</v>
      </c>
      <c r="G9" s="18">
        <v>1721.24431256182</v>
      </c>
      <c r="H9" s="19">
        <v>1187.5385317750183</v>
      </c>
      <c r="I9" s="19">
        <v>1118.6063919259882</v>
      </c>
      <c r="J9" s="19">
        <v>810.8939566704674</v>
      </c>
      <c r="K9" s="20">
        <v>1395.2054023279352</v>
      </c>
      <c r="L9" s="18">
        <v>1759.3155958803336</v>
      </c>
      <c r="M9" s="19">
        <v>1170.9907821607699</v>
      </c>
      <c r="N9" s="19">
        <v>1164.7237249638654</v>
      </c>
      <c r="O9" s="19">
        <v>927.2124199112864</v>
      </c>
      <c r="P9" s="20">
        <v>1361.724972104441</v>
      </c>
    </row>
    <row r="10" spans="1:6" ht="15">
      <c r="A10" s="11" t="s">
        <v>29</v>
      </c>
      <c r="B10" s="12"/>
      <c r="C10" s="12"/>
      <c r="D10" s="12"/>
      <c r="E10" s="12"/>
      <c r="F10" s="12"/>
    </row>
    <row r="13" spans="1:11" ht="15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</row>
    <row r="14" ht="15">
      <c r="B14" s="13"/>
    </row>
    <row r="15" ht="15">
      <c r="B15" s="13"/>
    </row>
    <row r="16" ht="15">
      <c r="B16" s="13"/>
    </row>
    <row r="17" ht="15">
      <c r="B17" s="13"/>
    </row>
    <row r="18" ht="15">
      <c r="B18" s="13"/>
    </row>
    <row r="19" ht="15">
      <c r="B19" s="13"/>
    </row>
    <row r="20" ht="15">
      <c r="B20" s="13"/>
    </row>
    <row r="21" ht="15">
      <c r="B21" s="13"/>
    </row>
    <row r="22" ht="15">
      <c r="B22" s="13"/>
    </row>
  </sheetData>
  <sheetProtection/>
  <mergeCells count="3">
    <mergeCell ref="B3:F3"/>
    <mergeCell ref="G3:K3"/>
    <mergeCell ref="L3:P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Footer>&amp;LISEE - document édité le 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28125" style="0" customWidth="1"/>
  </cols>
  <sheetData>
    <row r="1" spans="1:13" ht="19.5">
      <c r="A1" s="96" t="s">
        <v>91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3" spans="1:13" ht="42" customHeight="1">
      <c r="A3" s="104" t="s">
        <v>23</v>
      </c>
      <c r="B3" s="106" t="s">
        <v>92</v>
      </c>
      <c r="C3" s="107"/>
      <c r="D3" s="107" t="s">
        <v>93</v>
      </c>
      <c r="E3" s="107"/>
      <c r="F3" s="107" t="s">
        <v>94</v>
      </c>
      <c r="G3" s="108"/>
      <c r="H3" s="106" t="s">
        <v>92</v>
      </c>
      <c r="I3" s="107"/>
      <c r="J3" s="107" t="s">
        <v>93</v>
      </c>
      <c r="K3" s="107"/>
      <c r="L3" s="107" t="s">
        <v>94</v>
      </c>
      <c r="M3" s="108"/>
    </row>
    <row r="4" spans="1:13" ht="14.25" customHeight="1">
      <c r="A4" s="105"/>
      <c r="B4" s="15" t="s">
        <v>37</v>
      </c>
      <c r="C4" s="16" t="s">
        <v>38</v>
      </c>
      <c r="D4" s="16" t="s">
        <v>37</v>
      </c>
      <c r="E4" s="16" t="s">
        <v>38</v>
      </c>
      <c r="F4" s="16" t="s">
        <v>37</v>
      </c>
      <c r="G4" s="17" t="s">
        <v>38</v>
      </c>
      <c r="H4" s="15" t="s">
        <v>37</v>
      </c>
      <c r="I4" s="16" t="s">
        <v>38</v>
      </c>
      <c r="J4" s="16" t="s">
        <v>37</v>
      </c>
      <c r="K4" s="16" t="s">
        <v>38</v>
      </c>
      <c r="L4" s="16" t="s">
        <v>37</v>
      </c>
      <c r="M4" s="17" t="s">
        <v>38</v>
      </c>
    </row>
    <row r="5" spans="1:13" ht="15">
      <c r="A5" s="1" t="s">
        <v>8</v>
      </c>
      <c r="B5" s="2">
        <v>6454</v>
      </c>
      <c r="C5" s="2">
        <v>546</v>
      </c>
      <c r="D5" s="2">
        <v>2830</v>
      </c>
      <c r="E5" s="2">
        <v>4170</v>
      </c>
      <c r="F5" s="22">
        <v>6022</v>
      </c>
      <c r="G5" s="9">
        <v>978</v>
      </c>
      <c r="H5" s="25">
        <f aca="true" t="shared" si="0" ref="H5:H23">(B5/($B5+$C5))*100</f>
        <v>92.2</v>
      </c>
      <c r="I5" s="25">
        <f aca="true" t="shared" si="1" ref="I5:I23">(C5/($B5+$C5))*100</f>
        <v>7.8</v>
      </c>
      <c r="J5" s="25">
        <f aca="true" t="shared" si="2" ref="J5:J23">(D5/($D5+$E5))*100</f>
        <v>40.42857142857143</v>
      </c>
      <c r="K5" s="25">
        <f aca="true" t="shared" si="3" ref="K5:K23">(E5/($D5+$E5))*100</f>
        <v>59.57142857142858</v>
      </c>
      <c r="L5" s="26">
        <f aca="true" t="shared" si="4" ref="L5:L23">(F5/($F5+$G5))*100</f>
        <v>86.02857142857144</v>
      </c>
      <c r="M5" s="28">
        <f aca="true" t="shared" si="5" ref="M5:M23">(G5/($F5+$G5))*100</f>
        <v>13.971428571428572</v>
      </c>
    </row>
    <row r="6" spans="1:13" ht="15">
      <c r="A6" s="6" t="s">
        <v>9</v>
      </c>
      <c r="B6" s="2">
        <v>2905</v>
      </c>
      <c r="C6" s="2">
        <v>895</v>
      </c>
      <c r="D6" s="2">
        <v>1228</v>
      </c>
      <c r="E6" s="2">
        <v>2572</v>
      </c>
      <c r="F6" s="22">
        <v>2067</v>
      </c>
      <c r="G6" s="9">
        <v>1733</v>
      </c>
      <c r="H6" s="25">
        <f t="shared" si="0"/>
        <v>76.44736842105263</v>
      </c>
      <c r="I6" s="25">
        <f t="shared" si="1"/>
        <v>23.55263157894737</v>
      </c>
      <c r="J6" s="25">
        <f t="shared" si="2"/>
        <v>32.315789473684205</v>
      </c>
      <c r="K6" s="25">
        <f t="shared" si="3"/>
        <v>67.6842105263158</v>
      </c>
      <c r="L6" s="26">
        <f t="shared" si="4"/>
        <v>54.39473684210526</v>
      </c>
      <c r="M6" s="28">
        <f t="shared" si="5"/>
        <v>45.60526315789474</v>
      </c>
    </row>
    <row r="7" spans="1:13" ht="15">
      <c r="A7" s="6" t="s">
        <v>10</v>
      </c>
      <c r="B7" s="2">
        <v>7618</v>
      </c>
      <c r="C7" s="2">
        <v>882</v>
      </c>
      <c r="D7" s="2">
        <v>4699</v>
      </c>
      <c r="E7" s="2">
        <v>3801</v>
      </c>
      <c r="F7" s="22">
        <v>5780</v>
      </c>
      <c r="G7" s="9">
        <v>2720</v>
      </c>
      <c r="H7" s="25">
        <f t="shared" si="0"/>
        <v>89.62352941176471</v>
      </c>
      <c r="I7" s="25">
        <f t="shared" si="1"/>
        <v>10.376470588235295</v>
      </c>
      <c r="J7" s="25">
        <f t="shared" si="2"/>
        <v>55.28235294117647</v>
      </c>
      <c r="K7" s="25">
        <f t="shared" si="3"/>
        <v>44.71764705882353</v>
      </c>
      <c r="L7" s="26">
        <f t="shared" si="4"/>
        <v>68</v>
      </c>
      <c r="M7" s="28">
        <f t="shared" si="5"/>
        <v>32</v>
      </c>
    </row>
    <row r="8" spans="1:13" ht="15">
      <c r="A8" s="6" t="s">
        <v>211</v>
      </c>
      <c r="B8" s="2">
        <v>5490</v>
      </c>
      <c r="C8" s="2">
        <v>1010</v>
      </c>
      <c r="D8" s="2">
        <v>4105</v>
      </c>
      <c r="E8" s="2">
        <v>2395</v>
      </c>
      <c r="F8" s="22">
        <v>4753</v>
      </c>
      <c r="G8" s="9">
        <v>1747</v>
      </c>
      <c r="H8" s="25">
        <f t="shared" si="0"/>
        <v>84.46153846153847</v>
      </c>
      <c r="I8" s="25">
        <f t="shared" si="1"/>
        <v>15.538461538461537</v>
      </c>
      <c r="J8" s="25">
        <f t="shared" si="2"/>
        <v>63.153846153846146</v>
      </c>
      <c r="K8" s="25">
        <f t="shared" si="3"/>
        <v>36.84615384615385</v>
      </c>
      <c r="L8" s="26">
        <f t="shared" si="4"/>
        <v>73.12307692307692</v>
      </c>
      <c r="M8" s="28">
        <f t="shared" si="5"/>
        <v>26.876923076923077</v>
      </c>
    </row>
    <row r="9" spans="1:13" ht="15">
      <c r="A9" s="6" t="s">
        <v>12</v>
      </c>
      <c r="B9" s="2">
        <v>2676</v>
      </c>
      <c r="C9" s="2">
        <v>724</v>
      </c>
      <c r="D9" s="2">
        <v>2210</v>
      </c>
      <c r="E9" s="2">
        <v>1190</v>
      </c>
      <c r="F9" s="22">
        <v>1867</v>
      </c>
      <c r="G9" s="9">
        <v>1533</v>
      </c>
      <c r="H9" s="25">
        <f t="shared" si="0"/>
        <v>78.70588235294119</v>
      </c>
      <c r="I9" s="25">
        <f t="shared" si="1"/>
        <v>21.294117647058826</v>
      </c>
      <c r="J9" s="25">
        <f t="shared" si="2"/>
        <v>65</v>
      </c>
      <c r="K9" s="25">
        <f t="shared" si="3"/>
        <v>35</v>
      </c>
      <c r="L9" s="26">
        <f t="shared" si="4"/>
        <v>54.91176470588235</v>
      </c>
      <c r="M9" s="28">
        <f t="shared" si="5"/>
        <v>45.088235294117645</v>
      </c>
    </row>
    <row r="10" spans="1:13" ht="15">
      <c r="A10" s="6" t="s">
        <v>13</v>
      </c>
      <c r="B10" s="2">
        <v>5381</v>
      </c>
      <c r="C10" s="2">
        <v>1019</v>
      </c>
      <c r="D10" s="2">
        <v>5030</v>
      </c>
      <c r="E10" s="2">
        <v>1370</v>
      </c>
      <c r="F10" s="22">
        <v>4930</v>
      </c>
      <c r="G10" s="9">
        <v>1470</v>
      </c>
      <c r="H10" s="25">
        <f t="shared" si="0"/>
        <v>84.078125</v>
      </c>
      <c r="I10" s="25">
        <f t="shared" si="1"/>
        <v>15.921875</v>
      </c>
      <c r="J10" s="25">
        <f t="shared" si="2"/>
        <v>78.59375</v>
      </c>
      <c r="K10" s="25">
        <f t="shared" si="3"/>
        <v>21.40625</v>
      </c>
      <c r="L10" s="26">
        <f t="shared" si="4"/>
        <v>77.03125</v>
      </c>
      <c r="M10" s="28">
        <f t="shared" si="5"/>
        <v>22.96875</v>
      </c>
    </row>
    <row r="11" spans="1:13" ht="15">
      <c r="A11" s="6" t="s">
        <v>14</v>
      </c>
      <c r="B11" s="2">
        <v>1309</v>
      </c>
      <c r="C11" s="2">
        <v>391</v>
      </c>
      <c r="D11" s="2">
        <v>1514</v>
      </c>
      <c r="E11" s="2">
        <v>186</v>
      </c>
      <c r="F11" s="22">
        <v>1405</v>
      </c>
      <c r="G11" s="9">
        <v>295</v>
      </c>
      <c r="H11" s="25">
        <f t="shared" si="0"/>
        <v>77</v>
      </c>
      <c r="I11" s="25">
        <f t="shared" si="1"/>
        <v>23</v>
      </c>
      <c r="J11" s="25">
        <f t="shared" si="2"/>
        <v>89.05882352941177</v>
      </c>
      <c r="K11" s="25">
        <f t="shared" si="3"/>
        <v>10.941176470588236</v>
      </c>
      <c r="L11" s="26">
        <f t="shared" si="4"/>
        <v>82.6470588235294</v>
      </c>
      <c r="M11" s="28">
        <f t="shared" si="5"/>
        <v>17.352941176470587</v>
      </c>
    </row>
    <row r="12" spans="1:13" ht="15">
      <c r="A12" s="6" t="s">
        <v>15</v>
      </c>
      <c r="B12" s="2">
        <v>3271</v>
      </c>
      <c r="C12" s="2">
        <v>329</v>
      </c>
      <c r="D12" s="2">
        <v>2701</v>
      </c>
      <c r="E12" s="2">
        <v>899</v>
      </c>
      <c r="F12" s="22">
        <v>2778</v>
      </c>
      <c r="G12" s="9">
        <v>822</v>
      </c>
      <c r="H12" s="25">
        <f t="shared" si="0"/>
        <v>90.86111111111111</v>
      </c>
      <c r="I12" s="25">
        <f t="shared" si="1"/>
        <v>9.13888888888889</v>
      </c>
      <c r="J12" s="25">
        <f t="shared" si="2"/>
        <v>75.02777777777779</v>
      </c>
      <c r="K12" s="25">
        <f t="shared" si="3"/>
        <v>24.972222222222225</v>
      </c>
      <c r="L12" s="26">
        <f t="shared" si="4"/>
        <v>77.16666666666666</v>
      </c>
      <c r="M12" s="28">
        <f t="shared" si="5"/>
        <v>22.833333333333332</v>
      </c>
    </row>
    <row r="13" spans="1:13" ht="15">
      <c r="A13" s="6" t="s">
        <v>16</v>
      </c>
      <c r="B13" s="2">
        <v>1779</v>
      </c>
      <c r="C13" s="2">
        <v>221</v>
      </c>
      <c r="D13" s="2">
        <v>1986</v>
      </c>
      <c r="E13" s="2">
        <v>14</v>
      </c>
      <c r="F13" s="22">
        <v>1848</v>
      </c>
      <c r="G13" s="9">
        <v>152</v>
      </c>
      <c r="H13" s="25">
        <f t="shared" si="0"/>
        <v>88.94999999999999</v>
      </c>
      <c r="I13" s="25">
        <f t="shared" si="1"/>
        <v>11.05</v>
      </c>
      <c r="J13" s="25">
        <f t="shared" si="2"/>
        <v>99.3</v>
      </c>
      <c r="K13" s="25">
        <f t="shared" si="3"/>
        <v>0.7000000000000001</v>
      </c>
      <c r="L13" s="26">
        <f t="shared" si="4"/>
        <v>92.4</v>
      </c>
      <c r="M13" s="28">
        <f t="shared" si="5"/>
        <v>7.6</v>
      </c>
    </row>
    <row r="14" spans="1:13" ht="15">
      <c r="A14" s="6" t="s">
        <v>17</v>
      </c>
      <c r="B14" s="2">
        <v>3948</v>
      </c>
      <c r="C14" s="2">
        <v>52</v>
      </c>
      <c r="D14" s="2">
        <v>3558</v>
      </c>
      <c r="E14" s="2">
        <v>442</v>
      </c>
      <c r="F14" s="22">
        <v>3636</v>
      </c>
      <c r="G14" s="9">
        <v>364</v>
      </c>
      <c r="H14" s="25">
        <f t="shared" si="0"/>
        <v>98.7</v>
      </c>
      <c r="I14" s="25">
        <f t="shared" si="1"/>
        <v>1.3</v>
      </c>
      <c r="J14" s="25">
        <f t="shared" si="2"/>
        <v>88.94999999999999</v>
      </c>
      <c r="K14" s="25">
        <f t="shared" si="3"/>
        <v>11.05</v>
      </c>
      <c r="L14" s="26">
        <f t="shared" si="4"/>
        <v>90.9</v>
      </c>
      <c r="M14" s="28">
        <f t="shared" si="5"/>
        <v>9.1</v>
      </c>
    </row>
    <row r="15" spans="1:13" ht="15">
      <c r="A15" s="6" t="s">
        <v>18</v>
      </c>
      <c r="B15" s="2">
        <v>996</v>
      </c>
      <c r="C15" s="2">
        <v>304</v>
      </c>
      <c r="D15" s="2">
        <v>1291</v>
      </c>
      <c r="E15" s="2">
        <v>9</v>
      </c>
      <c r="F15" s="22">
        <v>959</v>
      </c>
      <c r="G15" s="9">
        <v>341</v>
      </c>
      <c r="H15" s="25">
        <f t="shared" si="0"/>
        <v>76.61538461538461</v>
      </c>
      <c r="I15" s="25">
        <f t="shared" si="1"/>
        <v>23.384615384615383</v>
      </c>
      <c r="J15" s="25">
        <f t="shared" si="2"/>
        <v>99.3076923076923</v>
      </c>
      <c r="K15" s="25">
        <f t="shared" si="3"/>
        <v>0.6923076923076923</v>
      </c>
      <c r="L15" s="26">
        <f t="shared" si="4"/>
        <v>73.76923076923076</v>
      </c>
      <c r="M15" s="28">
        <f t="shared" si="5"/>
        <v>26.23076923076923</v>
      </c>
    </row>
    <row r="16" spans="1:13" ht="15">
      <c r="A16" s="6" t="s">
        <v>19</v>
      </c>
      <c r="B16" s="2">
        <v>1692</v>
      </c>
      <c r="C16" s="2">
        <v>308</v>
      </c>
      <c r="D16" s="2">
        <v>1902</v>
      </c>
      <c r="E16" s="2">
        <v>98</v>
      </c>
      <c r="F16" s="22">
        <v>1259</v>
      </c>
      <c r="G16" s="9">
        <v>741</v>
      </c>
      <c r="H16" s="25">
        <f t="shared" si="0"/>
        <v>84.6</v>
      </c>
      <c r="I16" s="25">
        <f t="shared" si="1"/>
        <v>15.4</v>
      </c>
      <c r="J16" s="25">
        <f t="shared" si="2"/>
        <v>95.1</v>
      </c>
      <c r="K16" s="25">
        <f t="shared" si="3"/>
        <v>4.9</v>
      </c>
      <c r="L16" s="26">
        <f t="shared" si="4"/>
        <v>62.949999999999996</v>
      </c>
      <c r="M16" s="28">
        <f t="shared" si="5"/>
        <v>37.05</v>
      </c>
    </row>
    <row r="17" spans="1:13" ht="15">
      <c r="A17" s="6" t="s">
        <v>20</v>
      </c>
      <c r="B17" s="2">
        <v>3290</v>
      </c>
      <c r="C17" s="2">
        <v>210</v>
      </c>
      <c r="D17" s="2">
        <v>3395</v>
      </c>
      <c r="E17" s="2">
        <v>105</v>
      </c>
      <c r="F17" s="22">
        <v>1196</v>
      </c>
      <c r="G17" s="9">
        <v>2304</v>
      </c>
      <c r="H17" s="25">
        <f t="shared" si="0"/>
        <v>94</v>
      </c>
      <c r="I17" s="25">
        <f t="shared" si="1"/>
        <v>6</v>
      </c>
      <c r="J17" s="25">
        <f t="shared" si="2"/>
        <v>97</v>
      </c>
      <c r="K17" s="25">
        <f t="shared" si="3"/>
        <v>3</v>
      </c>
      <c r="L17" s="26">
        <f t="shared" si="4"/>
        <v>34.17142857142857</v>
      </c>
      <c r="M17" s="28">
        <f t="shared" si="5"/>
        <v>65.82857142857142</v>
      </c>
    </row>
    <row r="18" spans="1:13" ht="15">
      <c r="A18" s="6" t="s">
        <v>21</v>
      </c>
      <c r="B18" s="2">
        <v>1144</v>
      </c>
      <c r="C18" s="2">
        <v>56</v>
      </c>
      <c r="D18" s="2">
        <v>1190</v>
      </c>
      <c r="E18" s="2">
        <v>10</v>
      </c>
      <c r="F18" s="22">
        <v>1015</v>
      </c>
      <c r="G18" s="9">
        <v>185</v>
      </c>
      <c r="H18" s="25">
        <f t="shared" si="0"/>
        <v>95.33333333333334</v>
      </c>
      <c r="I18" s="25">
        <f t="shared" si="1"/>
        <v>4.666666666666667</v>
      </c>
      <c r="J18" s="25">
        <f t="shared" si="2"/>
        <v>99.16666666666667</v>
      </c>
      <c r="K18" s="25">
        <f t="shared" si="3"/>
        <v>0.8333333333333334</v>
      </c>
      <c r="L18" s="26">
        <f t="shared" si="4"/>
        <v>84.58333333333333</v>
      </c>
      <c r="M18" s="28">
        <f t="shared" si="5"/>
        <v>15.416666666666668</v>
      </c>
    </row>
    <row r="19" spans="1:13" ht="15">
      <c r="A19" s="1" t="s">
        <v>5</v>
      </c>
      <c r="B19" s="3">
        <f aca="true" t="shared" si="6" ref="B19:G19">SUM(B5:B10)</f>
        <v>30524</v>
      </c>
      <c r="C19" s="4">
        <f t="shared" si="6"/>
        <v>5076</v>
      </c>
      <c r="D19" s="4">
        <f t="shared" si="6"/>
        <v>20102</v>
      </c>
      <c r="E19" s="4">
        <f t="shared" si="6"/>
        <v>15498</v>
      </c>
      <c r="F19" s="23">
        <f t="shared" si="6"/>
        <v>25419</v>
      </c>
      <c r="G19" s="5">
        <f t="shared" si="6"/>
        <v>10181</v>
      </c>
      <c r="H19" s="29">
        <f t="shared" si="0"/>
        <v>85.74157303370787</v>
      </c>
      <c r="I19" s="30">
        <f t="shared" si="1"/>
        <v>14.258426966292134</v>
      </c>
      <c r="J19" s="30">
        <f t="shared" si="2"/>
        <v>56.46629213483146</v>
      </c>
      <c r="K19" s="30">
        <f t="shared" si="3"/>
        <v>43.533707865168545</v>
      </c>
      <c r="L19" s="31">
        <f t="shared" si="4"/>
        <v>71.40168539325843</v>
      </c>
      <c r="M19" s="27">
        <f t="shared" si="5"/>
        <v>28.59831460674157</v>
      </c>
    </row>
    <row r="20" spans="1:13" ht="15">
      <c r="A20" s="6" t="s">
        <v>3</v>
      </c>
      <c r="B20" s="7">
        <f aca="true" t="shared" si="7" ref="B20:G20">SUM(B11:B13)</f>
        <v>6359</v>
      </c>
      <c r="C20" s="8">
        <f t="shared" si="7"/>
        <v>941</v>
      </c>
      <c r="D20" s="8">
        <f t="shared" si="7"/>
        <v>6201</v>
      </c>
      <c r="E20" s="8">
        <f t="shared" si="7"/>
        <v>1099</v>
      </c>
      <c r="F20" s="22">
        <f t="shared" si="7"/>
        <v>6031</v>
      </c>
      <c r="G20" s="9">
        <f t="shared" si="7"/>
        <v>1269</v>
      </c>
      <c r="H20" s="32">
        <f t="shared" si="0"/>
        <v>87.10958904109589</v>
      </c>
      <c r="I20" s="33">
        <f t="shared" si="1"/>
        <v>12.89041095890411</v>
      </c>
      <c r="J20" s="33">
        <f t="shared" si="2"/>
        <v>84.94520547945206</v>
      </c>
      <c r="K20" s="33">
        <f t="shared" si="3"/>
        <v>15.054794520547945</v>
      </c>
      <c r="L20" s="26">
        <f t="shared" si="4"/>
        <v>82.61643835616438</v>
      </c>
      <c r="M20" s="28">
        <f t="shared" si="5"/>
        <v>17.383561643835616</v>
      </c>
    </row>
    <row r="21" spans="1:13" ht="15">
      <c r="A21" s="6" t="s">
        <v>4</v>
      </c>
      <c r="B21" s="7">
        <f aca="true" t="shared" si="8" ref="B21:G21">SUM(B14:B16)</f>
        <v>6636</v>
      </c>
      <c r="C21" s="8">
        <f t="shared" si="8"/>
        <v>664</v>
      </c>
      <c r="D21" s="8">
        <f t="shared" si="8"/>
        <v>6751</v>
      </c>
      <c r="E21" s="8">
        <f t="shared" si="8"/>
        <v>549</v>
      </c>
      <c r="F21" s="22">
        <f t="shared" si="8"/>
        <v>5854</v>
      </c>
      <c r="G21" s="9">
        <f t="shared" si="8"/>
        <v>1446</v>
      </c>
      <c r="H21" s="32">
        <f t="shared" si="0"/>
        <v>90.9041095890411</v>
      </c>
      <c r="I21" s="33">
        <f t="shared" si="1"/>
        <v>9.095890410958903</v>
      </c>
      <c r="J21" s="33">
        <f t="shared" si="2"/>
        <v>92.47945205479452</v>
      </c>
      <c r="K21" s="33">
        <f t="shared" si="3"/>
        <v>7.520547945205479</v>
      </c>
      <c r="L21" s="26">
        <f t="shared" si="4"/>
        <v>80.19178082191782</v>
      </c>
      <c r="M21" s="28">
        <f t="shared" si="5"/>
        <v>19.808219178082194</v>
      </c>
    </row>
    <row r="22" spans="1:13" ht="15">
      <c r="A22" s="6" t="s">
        <v>6</v>
      </c>
      <c r="B22" s="7">
        <f aca="true" t="shared" si="9" ref="B22:G22">SUM(B17:B18)</f>
        <v>4434</v>
      </c>
      <c r="C22" s="8">
        <f t="shared" si="9"/>
        <v>266</v>
      </c>
      <c r="D22" s="8">
        <f t="shared" si="9"/>
        <v>4585</v>
      </c>
      <c r="E22" s="8">
        <f t="shared" si="9"/>
        <v>115</v>
      </c>
      <c r="F22" s="22">
        <f t="shared" si="9"/>
        <v>2211</v>
      </c>
      <c r="G22" s="9">
        <f t="shared" si="9"/>
        <v>2489</v>
      </c>
      <c r="H22" s="32">
        <f t="shared" si="0"/>
        <v>94.34042553191489</v>
      </c>
      <c r="I22" s="33">
        <f t="shared" si="1"/>
        <v>5.659574468085107</v>
      </c>
      <c r="J22" s="33">
        <f t="shared" si="2"/>
        <v>97.5531914893617</v>
      </c>
      <c r="K22" s="33">
        <f t="shared" si="3"/>
        <v>2.4468085106382977</v>
      </c>
      <c r="L22" s="26">
        <f t="shared" si="4"/>
        <v>47.04255319148936</v>
      </c>
      <c r="M22" s="28">
        <f t="shared" si="5"/>
        <v>52.95744680851063</v>
      </c>
    </row>
    <row r="23" spans="1:13" ht="15">
      <c r="A23" s="14" t="s">
        <v>7</v>
      </c>
      <c r="B23" s="18">
        <f aca="true" t="shared" si="10" ref="B23:G23">SUM(B19:B22)</f>
        <v>47953</v>
      </c>
      <c r="C23" s="19">
        <f t="shared" si="10"/>
        <v>6947</v>
      </c>
      <c r="D23" s="19">
        <f t="shared" si="10"/>
        <v>37639</v>
      </c>
      <c r="E23" s="19">
        <f t="shared" si="10"/>
        <v>17261</v>
      </c>
      <c r="F23" s="24">
        <f t="shared" si="10"/>
        <v>39515</v>
      </c>
      <c r="G23" s="20">
        <f t="shared" si="10"/>
        <v>15385</v>
      </c>
      <c r="H23" s="34">
        <f t="shared" si="0"/>
        <v>87.34608378870674</v>
      </c>
      <c r="I23" s="35">
        <f t="shared" si="1"/>
        <v>12.653916211293263</v>
      </c>
      <c r="J23" s="35">
        <f t="shared" si="2"/>
        <v>68.5591985428051</v>
      </c>
      <c r="K23" s="35">
        <f t="shared" si="3"/>
        <v>31.4408014571949</v>
      </c>
      <c r="L23" s="36">
        <f t="shared" si="4"/>
        <v>71.97632058287796</v>
      </c>
      <c r="M23" s="37">
        <f t="shared" si="5"/>
        <v>28.02367941712204</v>
      </c>
    </row>
    <row r="24" spans="1:7" ht="15">
      <c r="A24" s="11" t="s">
        <v>29</v>
      </c>
      <c r="B24" s="12"/>
      <c r="C24" s="12"/>
      <c r="D24" s="12"/>
      <c r="E24" s="12"/>
      <c r="F24" s="12"/>
      <c r="G24" s="12"/>
    </row>
    <row r="29" ht="15">
      <c r="B29" s="13"/>
    </row>
    <row r="30" ht="15">
      <c r="B30" s="13"/>
    </row>
    <row r="31" ht="15">
      <c r="B31" s="13"/>
    </row>
    <row r="32" ht="15">
      <c r="B32" s="13"/>
    </row>
    <row r="33" ht="15">
      <c r="B33" s="13"/>
    </row>
    <row r="34" ht="15">
      <c r="B34" s="13"/>
    </row>
    <row r="35" ht="15">
      <c r="B35" s="13"/>
    </row>
    <row r="36" ht="15">
      <c r="B36" s="13"/>
    </row>
    <row r="37" ht="15">
      <c r="B37" s="13"/>
    </row>
    <row r="38" ht="15">
      <c r="B38" s="13"/>
    </row>
    <row r="39" ht="15">
      <c r="B39" s="13"/>
    </row>
    <row r="40" ht="15">
      <c r="B40" s="13"/>
    </row>
    <row r="41" ht="15">
      <c r="B41" s="13"/>
    </row>
    <row r="42" ht="15">
      <c r="B42" s="13"/>
    </row>
  </sheetData>
  <sheetProtection/>
  <mergeCells count="7">
    <mergeCell ref="A3:A4"/>
    <mergeCell ref="H3:I3"/>
    <mergeCell ref="J3:K3"/>
    <mergeCell ref="L3:M3"/>
    <mergeCell ref="B3:C3"/>
    <mergeCell ref="D3:E3"/>
    <mergeCell ref="F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Footer>&amp;LISEE - document édité le 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28125" style="0" customWidth="1"/>
  </cols>
  <sheetData>
    <row r="1" spans="1:13" ht="19.5">
      <c r="A1" s="96" t="s">
        <v>100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3" spans="1:13" ht="42" customHeight="1">
      <c r="A3" s="104" t="s">
        <v>23</v>
      </c>
      <c r="B3" s="106" t="s">
        <v>101</v>
      </c>
      <c r="C3" s="107"/>
      <c r="D3" s="107" t="s">
        <v>102</v>
      </c>
      <c r="E3" s="107"/>
      <c r="F3" s="107" t="s">
        <v>103</v>
      </c>
      <c r="G3" s="108"/>
      <c r="H3" s="106" t="s">
        <v>101</v>
      </c>
      <c r="I3" s="107"/>
      <c r="J3" s="107" t="s">
        <v>102</v>
      </c>
      <c r="K3" s="107"/>
      <c r="L3" s="107" t="s">
        <v>103</v>
      </c>
      <c r="M3" s="108"/>
    </row>
    <row r="4" spans="1:13" ht="14.25" customHeight="1">
      <c r="A4" s="105"/>
      <c r="B4" s="15" t="s">
        <v>37</v>
      </c>
      <c r="C4" s="16" t="s">
        <v>38</v>
      </c>
      <c r="D4" s="16" t="s">
        <v>37</v>
      </c>
      <c r="E4" s="16" t="s">
        <v>38</v>
      </c>
      <c r="F4" s="16" t="s">
        <v>37</v>
      </c>
      <c r="G4" s="17" t="s">
        <v>38</v>
      </c>
      <c r="H4" s="15" t="s">
        <v>37</v>
      </c>
      <c r="I4" s="16" t="s">
        <v>38</v>
      </c>
      <c r="J4" s="16" t="s">
        <v>37</v>
      </c>
      <c r="K4" s="16" t="s">
        <v>38</v>
      </c>
      <c r="L4" s="16" t="s">
        <v>37</v>
      </c>
      <c r="M4" s="17" t="s">
        <v>38</v>
      </c>
    </row>
    <row r="5" spans="1:13" ht="15">
      <c r="A5" s="1" t="s">
        <v>8</v>
      </c>
      <c r="B5" s="2">
        <v>6455</v>
      </c>
      <c r="C5" s="2">
        <v>545</v>
      </c>
      <c r="D5" s="2">
        <v>231</v>
      </c>
      <c r="E5" s="2">
        <v>6769</v>
      </c>
      <c r="F5" s="22">
        <v>1406</v>
      </c>
      <c r="G5" s="9">
        <v>5594</v>
      </c>
      <c r="H5" s="25">
        <f aca="true" t="shared" si="0" ref="H5:H23">(B5/($B5+$C5))*100</f>
        <v>92.21428571428572</v>
      </c>
      <c r="I5" s="25">
        <f aca="true" t="shared" si="1" ref="I5:I23">(C5/($B5+$C5))*100</f>
        <v>7.7857142857142865</v>
      </c>
      <c r="J5" s="25">
        <f aca="true" t="shared" si="2" ref="J5:J23">(D5/($D5+$E5))*100</f>
        <v>3.3000000000000003</v>
      </c>
      <c r="K5" s="25">
        <f aca="true" t="shared" si="3" ref="K5:K23">(E5/($D5+$E5))*100</f>
        <v>96.7</v>
      </c>
      <c r="L5" s="26">
        <f aca="true" t="shared" si="4" ref="L5:L23">(F5/($F5+$G5))*100</f>
        <v>20.085714285714285</v>
      </c>
      <c r="M5" s="28">
        <f aca="true" t="shared" si="5" ref="M5:M23">(G5/($F5+$G5))*100</f>
        <v>79.91428571428571</v>
      </c>
    </row>
    <row r="6" spans="1:13" ht="15">
      <c r="A6" s="6" t="s">
        <v>9</v>
      </c>
      <c r="B6" s="2">
        <v>2747</v>
      </c>
      <c r="C6" s="2">
        <v>1053</v>
      </c>
      <c r="D6" s="2">
        <v>262</v>
      </c>
      <c r="E6" s="2">
        <v>3538</v>
      </c>
      <c r="F6" s="22">
        <v>366</v>
      </c>
      <c r="G6" s="9">
        <v>3434</v>
      </c>
      <c r="H6" s="25">
        <f t="shared" si="0"/>
        <v>72.28947368421052</v>
      </c>
      <c r="I6" s="25">
        <f t="shared" si="1"/>
        <v>27.710526315789473</v>
      </c>
      <c r="J6" s="25">
        <f t="shared" si="2"/>
        <v>6.894736842105263</v>
      </c>
      <c r="K6" s="25">
        <f t="shared" si="3"/>
        <v>93.10526315789474</v>
      </c>
      <c r="L6" s="26">
        <f t="shared" si="4"/>
        <v>9.631578947368421</v>
      </c>
      <c r="M6" s="28">
        <f t="shared" si="5"/>
        <v>90.36842105263158</v>
      </c>
    </row>
    <row r="7" spans="1:13" ht="15">
      <c r="A7" s="6" t="s">
        <v>10</v>
      </c>
      <c r="B7" s="2">
        <v>7228</v>
      </c>
      <c r="C7" s="2">
        <v>1272</v>
      </c>
      <c r="D7" s="2">
        <v>563</v>
      </c>
      <c r="E7" s="2">
        <v>7937</v>
      </c>
      <c r="F7" s="22">
        <v>884</v>
      </c>
      <c r="G7" s="9">
        <v>7616</v>
      </c>
      <c r="H7" s="25">
        <f t="shared" si="0"/>
        <v>85.03529411764706</v>
      </c>
      <c r="I7" s="25">
        <f t="shared" si="1"/>
        <v>14.964705882352941</v>
      </c>
      <c r="J7" s="25">
        <f t="shared" si="2"/>
        <v>6.623529411764705</v>
      </c>
      <c r="K7" s="25">
        <f t="shared" si="3"/>
        <v>93.37647058823529</v>
      </c>
      <c r="L7" s="26">
        <f t="shared" si="4"/>
        <v>10.4</v>
      </c>
      <c r="M7" s="28">
        <f t="shared" si="5"/>
        <v>89.60000000000001</v>
      </c>
    </row>
    <row r="8" spans="1:13" ht="15">
      <c r="A8" s="6" t="s">
        <v>211</v>
      </c>
      <c r="B8" s="2">
        <v>5627</v>
      </c>
      <c r="C8" s="2">
        <v>873</v>
      </c>
      <c r="D8" s="2">
        <v>247</v>
      </c>
      <c r="E8" s="2">
        <v>6253</v>
      </c>
      <c r="F8" s="22">
        <v>1037</v>
      </c>
      <c r="G8" s="9">
        <v>5463</v>
      </c>
      <c r="H8" s="25">
        <f t="shared" si="0"/>
        <v>86.56923076923077</v>
      </c>
      <c r="I8" s="25">
        <f t="shared" si="1"/>
        <v>13.43076923076923</v>
      </c>
      <c r="J8" s="25">
        <f t="shared" si="2"/>
        <v>3.8</v>
      </c>
      <c r="K8" s="25">
        <f t="shared" si="3"/>
        <v>96.2</v>
      </c>
      <c r="L8" s="26">
        <f t="shared" si="4"/>
        <v>15.953846153846154</v>
      </c>
      <c r="M8" s="28">
        <f t="shared" si="5"/>
        <v>84.04615384615384</v>
      </c>
    </row>
    <row r="9" spans="1:13" ht="15">
      <c r="A9" s="6" t="s">
        <v>12</v>
      </c>
      <c r="B9" s="2">
        <v>2169</v>
      </c>
      <c r="C9" s="2">
        <v>1231</v>
      </c>
      <c r="D9" s="2">
        <v>116</v>
      </c>
      <c r="E9" s="2">
        <v>3284</v>
      </c>
      <c r="F9" s="22">
        <v>46</v>
      </c>
      <c r="G9" s="9">
        <v>3354</v>
      </c>
      <c r="H9" s="25">
        <f t="shared" si="0"/>
        <v>63.794117647058826</v>
      </c>
      <c r="I9" s="25">
        <f t="shared" si="1"/>
        <v>36.205882352941174</v>
      </c>
      <c r="J9" s="25">
        <f t="shared" si="2"/>
        <v>3.4117647058823533</v>
      </c>
      <c r="K9" s="25">
        <f t="shared" si="3"/>
        <v>96.58823529411765</v>
      </c>
      <c r="L9" s="26">
        <f t="shared" si="4"/>
        <v>1.352941176470588</v>
      </c>
      <c r="M9" s="28">
        <f t="shared" si="5"/>
        <v>98.6470588235294</v>
      </c>
    </row>
    <row r="10" spans="1:13" ht="15">
      <c r="A10" s="6" t="s">
        <v>13</v>
      </c>
      <c r="B10" s="2">
        <v>5356</v>
      </c>
      <c r="C10" s="2">
        <v>1044</v>
      </c>
      <c r="D10" s="2">
        <v>533</v>
      </c>
      <c r="E10" s="2">
        <v>5867</v>
      </c>
      <c r="F10" s="22">
        <v>481</v>
      </c>
      <c r="G10" s="9">
        <v>5919</v>
      </c>
      <c r="H10" s="25">
        <f t="shared" si="0"/>
        <v>83.6875</v>
      </c>
      <c r="I10" s="25">
        <f t="shared" si="1"/>
        <v>16.3125</v>
      </c>
      <c r="J10" s="25">
        <f t="shared" si="2"/>
        <v>8.328125</v>
      </c>
      <c r="K10" s="25">
        <f t="shared" si="3"/>
        <v>91.671875</v>
      </c>
      <c r="L10" s="26">
        <f t="shared" si="4"/>
        <v>7.515624999999999</v>
      </c>
      <c r="M10" s="28">
        <f t="shared" si="5"/>
        <v>92.484375</v>
      </c>
    </row>
    <row r="11" spans="1:13" ht="15">
      <c r="A11" s="6" t="s">
        <v>14</v>
      </c>
      <c r="B11" s="2">
        <v>1314</v>
      </c>
      <c r="C11" s="2">
        <v>386</v>
      </c>
      <c r="D11" s="2">
        <v>0</v>
      </c>
      <c r="E11" s="2">
        <v>1700</v>
      </c>
      <c r="F11" s="22">
        <v>74</v>
      </c>
      <c r="G11" s="9">
        <v>1626</v>
      </c>
      <c r="H11" s="25">
        <f t="shared" si="0"/>
        <v>77.29411764705883</v>
      </c>
      <c r="I11" s="25">
        <f t="shared" si="1"/>
        <v>22.705882352941174</v>
      </c>
      <c r="J11" s="25">
        <f t="shared" si="2"/>
        <v>0</v>
      </c>
      <c r="K11" s="25">
        <f t="shared" si="3"/>
        <v>100</v>
      </c>
      <c r="L11" s="26">
        <f t="shared" si="4"/>
        <v>4.352941176470588</v>
      </c>
      <c r="M11" s="28">
        <f t="shared" si="5"/>
        <v>95.6470588235294</v>
      </c>
    </row>
    <row r="12" spans="1:13" ht="15">
      <c r="A12" s="6" t="s">
        <v>15</v>
      </c>
      <c r="B12" s="2">
        <v>3026</v>
      </c>
      <c r="C12" s="2">
        <v>574</v>
      </c>
      <c r="D12" s="2">
        <v>27</v>
      </c>
      <c r="E12" s="2">
        <v>3573</v>
      </c>
      <c r="F12" s="22">
        <v>135</v>
      </c>
      <c r="G12" s="9">
        <v>3465</v>
      </c>
      <c r="H12" s="25">
        <f t="shared" si="0"/>
        <v>84.05555555555554</v>
      </c>
      <c r="I12" s="25">
        <f t="shared" si="1"/>
        <v>15.944444444444445</v>
      </c>
      <c r="J12" s="25">
        <f t="shared" si="2"/>
        <v>0.75</v>
      </c>
      <c r="K12" s="25">
        <f t="shared" si="3"/>
        <v>99.25</v>
      </c>
      <c r="L12" s="26">
        <f t="shared" si="4"/>
        <v>3.75</v>
      </c>
      <c r="M12" s="28">
        <f t="shared" si="5"/>
        <v>96.25</v>
      </c>
    </row>
    <row r="13" spans="1:13" ht="15">
      <c r="A13" s="6" t="s">
        <v>16</v>
      </c>
      <c r="B13" s="2">
        <v>1804</v>
      </c>
      <c r="C13" s="2">
        <v>196</v>
      </c>
      <c r="D13" s="2">
        <v>0</v>
      </c>
      <c r="E13" s="2">
        <v>2000</v>
      </c>
      <c r="F13" s="22">
        <v>70</v>
      </c>
      <c r="G13" s="9">
        <v>1930</v>
      </c>
      <c r="H13" s="25">
        <f t="shared" si="0"/>
        <v>90.2</v>
      </c>
      <c r="I13" s="25">
        <f t="shared" si="1"/>
        <v>9.8</v>
      </c>
      <c r="J13" s="25">
        <f t="shared" si="2"/>
        <v>0</v>
      </c>
      <c r="K13" s="25">
        <f t="shared" si="3"/>
        <v>100</v>
      </c>
      <c r="L13" s="26">
        <f t="shared" si="4"/>
        <v>3.5000000000000004</v>
      </c>
      <c r="M13" s="28">
        <f t="shared" si="5"/>
        <v>96.5</v>
      </c>
    </row>
    <row r="14" spans="1:13" ht="15">
      <c r="A14" s="6" t="s">
        <v>17</v>
      </c>
      <c r="B14" s="2">
        <v>3818</v>
      </c>
      <c r="C14" s="2">
        <v>182</v>
      </c>
      <c r="D14" s="2">
        <v>467</v>
      </c>
      <c r="E14" s="2">
        <v>3533</v>
      </c>
      <c r="F14" s="22">
        <v>415</v>
      </c>
      <c r="G14" s="9">
        <v>3585</v>
      </c>
      <c r="H14" s="25">
        <f t="shared" si="0"/>
        <v>95.45</v>
      </c>
      <c r="I14" s="25">
        <f t="shared" si="1"/>
        <v>4.55</v>
      </c>
      <c r="J14" s="25">
        <f t="shared" si="2"/>
        <v>11.675</v>
      </c>
      <c r="K14" s="25">
        <f t="shared" si="3"/>
        <v>88.325</v>
      </c>
      <c r="L14" s="26">
        <f t="shared" si="4"/>
        <v>10.375</v>
      </c>
      <c r="M14" s="28">
        <f t="shared" si="5"/>
        <v>89.625</v>
      </c>
    </row>
    <row r="15" spans="1:13" ht="15">
      <c r="A15" s="6" t="s">
        <v>18</v>
      </c>
      <c r="B15" s="2">
        <v>1129</v>
      </c>
      <c r="C15" s="2">
        <v>171</v>
      </c>
      <c r="D15" s="2">
        <v>71</v>
      </c>
      <c r="E15" s="2">
        <v>1229</v>
      </c>
      <c r="F15" s="22">
        <v>45</v>
      </c>
      <c r="G15" s="9">
        <v>1255</v>
      </c>
      <c r="H15" s="25">
        <f t="shared" si="0"/>
        <v>86.84615384615385</v>
      </c>
      <c r="I15" s="25">
        <f t="shared" si="1"/>
        <v>13.153846153846155</v>
      </c>
      <c r="J15" s="25">
        <f t="shared" si="2"/>
        <v>5.461538461538462</v>
      </c>
      <c r="K15" s="25">
        <f t="shared" si="3"/>
        <v>94.53846153846153</v>
      </c>
      <c r="L15" s="26">
        <f t="shared" si="4"/>
        <v>3.4615384615384617</v>
      </c>
      <c r="M15" s="28">
        <f t="shared" si="5"/>
        <v>96.53846153846153</v>
      </c>
    </row>
    <row r="16" spans="1:13" ht="15">
      <c r="A16" s="6" t="s">
        <v>19</v>
      </c>
      <c r="B16" s="2">
        <v>1818</v>
      </c>
      <c r="C16" s="2">
        <v>182</v>
      </c>
      <c r="D16" s="2">
        <v>210</v>
      </c>
      <c r="E16" s="2">
        <v>1790</v>
      </c>
      <c r="F16" s="22">
        <v>70</v>
      </c>
      <c r="G16" s="9">
        <v>1930</v>
      </c>
      <c r="H16" s="25">
        <f t="shared" si="0"/>
        <v>90.9</v>
      </c>
      <c r="I16" s="25">
        <f t="shared" si="1"/>
        <v>9.1</v>
      </c>
      <c r="J16" s="25">
        <f t="shared" si="2"/>
        <v>10.5</v>
      </c>
      <c r="K16" s="25">
        <f t="shared" si="3"/>
        <v>89.5</v>
      </c>
      <c r="L16" s="26">
        <f t="shared" si="4"/>
        <v>3.5000000000000004</v>
      </c>
      <c r="M16" s="28">
        <f t="shared" si="5"/>
        <v>96.5</v>
      </c>
    </row>
    <row r="17" spans="1:13" ht="15">
      <c r="A17" s="6" t="s">
        <v>20</v>
      </c>
      <c r="B17" s="2">
        <v>3156</v>
      </c>
      <c r="C17" s="2">
        <v>344</v>
      </c>
      <c r="D17" s="2">
        <v>241</v>
      </c>
      <c r="E17" s="2">
        <v>3259</v>
      </c>
      <c r="F17" s="22">
        <v>135</v>
      </c>
      <c r="G17" s="9">
        <v>3365</v>
      </c>
      <c r="H17" s="25">
        <f t="shared" si="0"/>
        <v>90.17142857142856</v>
      </c>
      <c r="I17" s="25">
        <f t="shared" si="1"/>
        <v>9.828571428571427</v>
      </c>
      <c r="J17" s="25">
        <f t="shared" si="2"/>
        <v>6.885714285714285</v>
      </c>
      <c r="K17" s="25">
        <f t="shared" si="3"/>
        <v>93.11428571428571</v>
      </c>
      <c r="L17" s="26">
        <f t="shared" si="4"/>
        <v>3.8571428571428568</v>
      </c>
      <c r="M17" s="28">
        <f t="shared" si="5"/>
        <v>96.14285714285714</v>
      </c>
    </row>
    <row r="18" spans="1:13" ht="15">
      <c r="A18" s="6" t="s">
        <v>21</v>
      </c>
      <c r="B18" s="2">
        <v>1059</v>
      </c>
      <c r="C18" s="2">
        <v>141</v>
      </c>
      <c r="D18" s="2">
        <v>46</v>
      </c>
      <c r="E18" s="2">
        <v>1154</v>
      </c>
      <c r="F18" s="22">
        <v>10</v>
      </c>
      <c r="G18" s="9">
        <v>1190</v>
      </c>
      <c r="H18" s="25">
        <f t="shared" si="0"/>
        <v>88.25</v>
      </c>
      <c r="I18" s="25">
        <f t="shared" si="1"/>
        <v>11.75</v>
      </c>
      <c r="J18" s="25">
        <f t="shared" si="2"/>
        <v>3.833333333333333</v>
      </c>
      <c r="K18" s="25">
        <f t="shared" si="3"/>
        <v>96.16666666666667</v>
      </c>
      <c r="L18" s="26">
        <f t="shared" si="4"/>
        <v>0.8333333333333334</v>
      </c>
      <c r="M18" s="28">
        <f t="shared" si="5"/>
        <v>99.16666666666667</v>
      </c>
    </row>
    <row r="19" spans="1:13" ht="15">
      <c r="A19" s="1" t="s">
        <v>5</v>
      </c>
      <c r="B19" s="3">
        <f aca="true" t="shared" si="6" ref="B19:G19">SUM(B5:B10)</f>
        <v>29582</v>
      </c>
      <c r="C19" s="4">
        <f t="shared" si="6"/>
        <v>6018</v>
      </c>
      <c r="D19" s="4">
        <f t="shared" si="6"/>
        <v>1952</v>
      </c>
      <c r="E19" s="4">
        <f t="shared" si="6"/>
        <v>33648</v>
      </c>
      <c r="F19" s="23">
        <f t="shared" si="6"/>
        <v>4220</v>
      </c>
      <c r="G19" s="5">
        <f t="shared" si="6"/>
        <v>31380</v>
      </c>
      <c r="H19" s="29">
        <f t="shared" si="0"/>
        <v>83.09550561797752</v>
      </c>
      <c r="I19" s="30">
        <f t="shared" si="1"/>
        <v>16.904494382022474</v>
      </c>
      <c r="J19" s="30">
        <f t="shared" si="2"/>
        <v>5.48314606741573</v>
      </c>
      <c r="K19" s="30">
        <f t="shared" si="3"/>
        <v>94.51685393258427</v>
      </c>
      <c r="L19" s="31">
        <f t="shared" si="4"/>
        <v>11.853932584269664</v>
      </c>
      <c r="M19" s="27">
        <f t="shared" si="5"/>
        <v>88.14606741573033</v>
      </c>
    </row>
    <row r="20" spans="1:13" ht="15">
      <c r="A20" s="6" t="s">
        <v>3</v>
      </c>
      <c r="B20" s="7">
        <f aca="true" t="shared" si="7" ref="B20:G20">SUM(B11:B13)</f>
        <v>6144</v>
      </c>
      <c r="C20" s="8">
        <f t="shared" si="7"/>
        <v>1156</v>
      </c>
      <c r="D20" s="8">
        <f t="shared" si="7"/>
        <v>27</v>
      </c>
      <c r="E20" s="8">
        <f t="shared" si="7"/>
        <v>7273</v>
      </c>
      <c r="F20" s="22">
        <f t="shared" si="7"/>
        <v>279</v>
      </c>
      <c r="G20" s="9">
        <f t="shared" si="7"/>
        <v>7021</v>
      </c>
      <c r="H20" s="32">
        <f t="shared" si="0"/>
        <v>84.16438356164385</v>
      </c>
      <c r="I20" s="33">
        <f t="shared" si="1"/>
        <v>15.835616438356166</v>
      </c>
      <c r="J20" s="33">
        <f t="shared" si="2"/>
        <v>0.3698630136986301</v>
      </c>
      <c r="K20" s="33">
        <f t="shared" si="3"/>
        <v>99.63013698630137</v>
      </c>
      <c r="L20" s="26">
        <f t="shared" si="4"/>
        <v>3.8219178082191783</v>
      </c>
      <c r="M20" s="28">
        <f t="shared" si="5"/>
        <v>96.17808219178082</v>
      </c>
    </row>
    <row r="21" spans="1:13" ht="15">
      <c r="A21" s="6" t="s">
        <v>4</v>
      </c>
      <c r="B21" s="7">
        <f aca="true" t="shared" si="8" ref="B21:G21">SUM(B14:B16)</f>
        <v>6765</v>
      </c>
      <c r="C21" s="8">
        <f t="shared" si="8"/>
        <v>535</v>
      </c>
      <c r="D21" s="8">
        <f t="shared" si="8"/>
        <v>748</v>
      </c>
      <c r="E21" s="8">
        <f t="shared" si="8"/>
        <v>6552</v>
      </c>
      <c r="F21" s="22">
        <f t="shared" si="8"/>
        <v>530</v>
      </c>
      <c r="G21" s="9">
        <f t="shared" si="8"/>
        <v>6770</v>
      </c>
      <c r="H21" s="32">
        <f t="shared" si="0"/>
        <v>92.67123287671232</v>
      </c>
      <c r="I21" s="33">
        <f t="shared" si="1"/>
        <v>7.328767123287672</v>
      </c>
      <c r="J21" s="33">
        <f t="shared" si="2"/>
        <v>10.246575342465754</v>
      </c>
      <c r="K21" s="33">
        <f t="shared" si="3"/>
        <v>89.75342465753424</v>
      </c>
      <c r="L21" s="26">
        <f t="shared" si="4"/>
        <v>7.260273972602739</v>
      </c>
      <c r="M21" s="28">
        <f t="shared" si="5"/>
        <v>92.73972602739727</v>
      </c>
    </row>
    <row r="22" spans="1:13" ht="15">
      <c r="A22" s="6" t="s">
        <v>6</v>
      </c>
      <c r="B22" s="7">
        <f aca="true" t="shared" si="9" ref="B22:G22">SUM(B17:B18)</f>
        <v>4215</v>
      </c>
      <c r="C22" s="8">
        <f t="shared" si="9"/>
        <v>485</v>
      </c>
      <c r="D22" s="8">
        <f t="shared" si="9"/>
        <v>287</v>
      </c>
      <c r="E22" s="8">
        <f t="shared" si="9"/>
        <v>4413</v>
      </c>
      <c r="F22" s="22">
        <f t="shared" si="9"/>
        <v>145</v>
      </c>
      <c r="G22" s="9">
        <f t="shared" si="9"/>
        <v>4555</v>
      </c>
      <c r="H22" s="32">
        <f t="shared" si="0"/>
        <v>89.68085106382979</v>
      </c>
      <c r="I22" s="33">
        <f t="shared" si="1"/>
        <v>10.319148936170212</v>
      </c>
      <c r="J22" s="33">
        <f t="shared" si="2"/>
        <v>6.1063829787234045</v>
      </c>
      <c r="K22" s="33">
        <f t="shared" si="3"/>
        <v>93.8936170212766</v>
      </c>
      <c r="L22" s="26">
        <f t="shared" si="4"/>
        <v>3.0851063829787235</v>
      </c>
      <c r="M22" s="28">
        <f t="shared" si="5"/>
        <v>96.91489361702128</v>
      </c>
    </row>
    <row r="23" spans="1:13" ht="15">
      <c r="A23" s="14" t="s">
        <v>7</v>
      </c>
      <c r="B23" s="18">
        <f aca="true" t="shared" si="10" ref="B23:G23">SUM(B19:B22)</f>
        <v>46706</v>
      </c>
      <c r="C23" s="19">
        <f t="shared" si="10"/>
        <v>8194</v>
      </c>
      <c r="D23" s="19">
        <f t="shared" si="10"/>
        <v>3014</v>
      </c>
      <c r="E23" s="19">
        <f t="shared" si="10"/>
        <v>51886</v>
      </c>
      <c r="F23" s="24">
        <f t="shared" si="10"/>
        <v>5174</v>
      </c>
      <c r="G23" s="20">
        <f t="shared" si="10"/>
        <v>49726</v>
      </c>
      <c r="H23" s="34">
        <f t="shared" si="0"/>
        <v>85.07468123861567</v>
      </c>
      <c r="I23" s="35">
        <f t="shared" si="1"/>
        <v>14.925318761384334</v>
      </c>
      <c r="J23" s="35">
        <f t="shared" si="2"/>
        <v>5.489981785063752</v>
      </c>
      <c r="K23" s="35">
        <f t="shared" si="3"/>
        <v>94.51001821493624</v>
      </c>
      <c r="L23" s="36">
        <f t="shared" si="4"/>
        <v>9.424408014571949</v>
      </c>
      <c r="M23" s="37">
        <f t="shared" si="5"/>
        <v>90.57559198542805</v>
      </c>
    </row>
    <row r="24" spans="1:7" ht="15">
      <c r="A24" s="11" t="s">
        <v>29</v>
      </c>
      <c r="B24" s="12"/>
      <c r="C24" s="12"/>
      <c r="D24" s="12"/>
      <c r="E24" s="12"/>
      <c r="F24" s="12"/>
      <c r="G24" s="12"/>
    </row>
    <row r="29" ht="15">
      <c r="B29" s="13"/>
    </row>
    <row r="30" ht="15">
      <c r="B30" s="13"/>
    </row>
    <row r="31" ht="15">
      <c r="B31" s="13"/>
    </row>
    <row r="32" ht="15">
      <c r="B32" s="13"/>
    </row>
    <row r="33" ht="15">
      <c r="B33" s="13"/>
    </row>
    <row r="34" ht="15">
      <c r="B34" s="13"/>
    </row>
    <row r="35" ht="15">
      <c r="B35" s="13"/>
    </row>
    <row r="36" ht="15">
      <c r="B36" s="13"/>
    </row>
    <row r="37" ht="15">
      <c r="B37" s="13"/>
    </row>
    <row r="38" ht="15">
      <c r="B38" s="13"/>
    </row>
    <row r="39" ht="15">
      <c r="B39" s="13"/>
    </row>
    <row r="40" ht="15">
      <c r="B40" s="13"/>
    </row>
    <row r="41" ht="15">
      <c r="B41" s="13"/>
    </row>
    <row r="42" ht="15">
      <c r="B42" s="13"/>
    </row>
  </sheetData>
  <sheetProtection/>
  <mergeCells count="7">
    <mergeCell ref="A3:A4"/>
    <mergeCell ref="H3:I3"/>
    <mergeCell ref="J3:K3"/>
    <mergeCell ref="L3:M3"/>
    <mergeCell ref="B3:C3"/>
    <mergeCell ref="D3:E3"/>
    <mergeCell ref="F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Footer>&amp;LISEE - document édité le 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28125" style="0" customWidth="1"/>
    <col min="2" max="2" width="13.140625" style="0" customWidth="1"/>
    <col min="3" max="3" width="12.8515625" style="0" customWidth="1"/>
    <col min="4" max="4" width="12.140625" style="0" customWidth="1"/>
    <col min="5" max="5" width="12.57421875" style="0" customWidth="1"/>
    <col min="7" max="7" width="14.421875" style="0" customWidth="1"/>
    <col min="8" max="8" width="12.8515625" style="0" customWidth="1"/>
    <col min="9" max="9" width="11.7109375" style="0" customWidth="1"/>
    <col min="10" max="10" width="12.7109375" style="0" customWidth="1"/>
  </cols>
  <sheetData>
    <row r="1" spans="1:11" ht="19.5">
      <c r="A1" s="96" t="s">
        <v>104</v>
      </c>
      <c r="B1" s="100"/>
      <c r="C1" s="100"/>
      <c r="D1" s="100"/>
      <c r="E1" s="100"/>
      <c r="F1" s="100"/>
      <c r="G1" s="100"/>
      <c r="H1" s="100"/>
      <c r="I1" s="100"/>
      <c r="J1" s="100"/>
      <c r="K1" s="101"/>
    </row>
    <row r="3" spans="1:11" ht="42" customHeight="1">
      <c r="A3" s="14" t="s">
        <v>23</v>
      </c>
      <c r="B3" s="15" t="s">
        <v>105</v>
      </c>
      <c r="C3" s="16" t="s">
        <v>106</v>
      </c>
      <c r="D3" s="16" t="s">
        <v>107</v>
      </c>
      <c r="E3" s="16" t="s">
        <v>108</v>
      </c>
      <c r="F3" s="17" t="s">
        <v>0</v>
      </c>
      <c r="G3" s="15" t="s">
        <v>105</v>
      </c>
      <c r="H3" s="16" t="s">
        <v>106</v>
      </c>
      <c r="I3" s="16" t="s">
        <v>107</v>
      </c>
      <c r="J3" s="16" t="s">
        <v>108</v>
      </c>
      <c r="K3" s="17" t="s">
        <v>0</v>
      </c>
    </row>
    <row r="4" spans="1:11" ht="15">
      <c r="A4" s="1" t="s">
        <v>8</v>
      </c>
      <c r="B4" s="2">
        <v>401</v>
      </c>
      <c r="C4" s="2">
        <v>976</v>
      </c>
      <c r="D4" s="2">
        <v>2493</v>
      </c>
      <c r="E4" s="2">
        <v>3130</v>
      </c>
      <c r="F4" s="5">
        <f aca="true" t="shared" si="0" ref="F4:F22">SUM(B4:E4)</f>
        <v>7000</v>
      </c>
      <c r="G4" s="25">
        <f aca="true" t="shared" si="1" ref="G4:G22">(B4/$F4)*100</f>
        <v>5.728571428571429</v>
      </c>
      <c r="H4" s="25">
        <f aca="true" t="shared" si="2" ref="H4:H22">(C4/$F4)*100</f>
        <v>13.942857142857143</v>
      </c>
      <c r="I4" s="25">
        <f aca="true" t="shared" si="3" ref="I4:I22">(D4/$F4)*100</f>
        <v>35.614285714285714</v>
      </c>
      <c r="J4" s="25">
        <f aca="true" t="shared" si="4" ref="J4:J22">(E4/$F4)*100</f>
        <v>44.714285714285715</v>
      </c>
      <c r="K4" s="5">
        <f aca="true" t="shared" si="5" ref="K4:K22">(F4/$F4)*100</f>
        <v>100</v>
      </c>
    </row>
    <row r="5" spans="1:11" ht="15">
      <c r="A5" s="6" t="s">
        <v>9</v>
      </c>
      <c r="B5" s="2">
        <v>260</v>
      </c>
      <c r="C5" s="2">
        <v>418</v>
      </c>
      <c r="D5" s="2">
        <v>1153</v>
      </c>
      <c r="E5" s="2">
        <v>1969</v>
      </c>
      <c r="F5" s="9">
        <f t="shared" si="0"/>
        <v>3800</v>
      </c>
      <c r="G5" s="25">
        <f t="shared" si="1"/>
        <v>6.842105263157896</v>
      </c>
      <c r="H5" s="25">
        <f t="shared" si="2"/>
        <v>11</v>
      </c>
      <c r="I5" s="25">
        <f t="shared" si="3"/>
        <v>30.342105263157894</v>
      </c>
      <c r="J5" s="25">
        <f t="shared" si="4"/>
        <v>51.81578947368421</v>
      </c>
      <c r="K5" s="9">
        <f t="shared" si="5"/>
        <v>100</v>
      </c>
    </row>
    <row r="6" spans="1:11" ht="15">
      <c r="A6" s="6" t="s">
        <v>10</v>
      </c>
      <c r="B6" s="2">
        <v>950</v>
      </c>
      <c r="C6" s="2">
        <v>1343</v>
      </c>
      <c r="D6" s="2">
        <v>3849</v>
      </c>
      <c r="E6" s="2">
        <v>2358</v>
      </c>
      <c r="F6" s="9">
        <f t="shared" si="0"/>
        <v>8500</v>
      </c>
      <c r="G6" s="25">
        <f t="shared" si="1"/>
        <v>11.176470588235295</v>
      </c>
      <c r="H6" s="25">
        <f t="shared" si="2"/>
        <v>15.8</v>
      </c>
      <c r="I6" s="25">
        <f t="shared" si="3"/>
        <v>45.28235294117647</v>
      </c>
      <c r="J6" s="25">
        <f t="shared" si="4"/>
        <v>27.741176470588236</v>
      </c>
      <c r="K6" s="9">
        <f t="shared" si="5"/>
        <v>100</v>
      </c>
    </row>
    <row r="7" spans="1:11" ht="15">
      <c r="A7" s="6" t="s">
        <v>211</v>
      </c>
      <c r="B7" s="2">
        <v>1013</v>
      </c>
      <c r="C7" s="2">
        <v>1178</v>
      </c>
      <c r="D7" s="2">
        <v>2236</v>
      </c>
      <c r="E7" s="2">
        <v>2073</v>
      </c>
      <c r="F7" s="9">
        <f t="shared" si="0"/>
        <v>6500</v>
      </c>
      <c r="G7" s="25">
        <f t="shared" si="1"/>
        <v>15.584615384615386</v>
      </c>
      <c r="H7" s="25">
        <f t="shared" si="2"/>
        <v>18.123076923076923</v>
      </c>
      <c r="I7" s="25">
        <f t="shared" si="3"/>
        <v>34.4</v>
      </c>
      <c r="J7" s="25">
        <f t="shared" si="4"/>
        <v>31.892307692307693</v>
      </c>
      <c r="K7" s="9">
        <f t="shared" si="5"/>
        <v>100</v>
      </c>
    </row>
    <row r="8" spans="1:11" ht="15">
      <c r="A8" s="6" t="s">
        <v>12</v>
      </c>
      <c r="B8" s="2">
        <v>842</v>
      </c>
      <c r="C8" s="2">
        <v>584</v>
      </c>
      <c r="D8" s="2">
        <v>1439</v>
      </c>
      <c r="E8" s="2">
        <v>535</v>
      </c>
      <c r="F8" s="9">
        <f t="shared" si="0"/>
        <v>3400</v>
      </c>
      <c r="G8" s="25">
        <f t="shared" si="1"/>
        <v>24.764705882352942</v>
      </c>
      <c r="H8" s="25">
        <f t="shared" si="2"/>
        <v>17.176470588235293</v>
      </c>
      <c r="I8" s="25">
        <f t="shared" si="3"/>
        <v>42.3235294117647</v>
      </c>
      <c r="J8" s="25">
        <f t="shared" si="4"/>
        <v>15.735294117647058</v>
      </c>
      <c r="K8" s="9">
        <f t="shared" si="5"/>
        <v>100</v>
      </c>
    </row>
    <row r="9" spans="1:11" ht="15">
      <c r="A9" s="6" t="s">
        <v>13</v>
      </c>
      <c r="B9" s="2">
        <v>1922</v>
      </c>
      <c r="C9" s="2">
        <v>1126</v>
      </c>
      <c r="D9" s="2">
        <v>2063</v>
      </c>
      <c r="E9" s="2">
        <v>1289</v>
      </c>
      <c r="F9" s="9">
        <f t="shared" si="0"/>
        <v>6400</v>
      </c>
      <c r="G9" s="25">
        <f t="shared" si="1"/>
        <v>30.03125</v>
      </c>
      <c r="H9" s="25">
        <f t="shared" si="2"/>
        <v>17.59375</v>
      </c>
      <c r="I9" s="25">
        <f t="shared" si="3"/>
        <v>32.234375</v>
      </c>
      <c r="J9" s="25">
        <f t="shared" si="4"/>
        <v>20.140625</v>
      </c>
      <c r="K9" s="9">
        <f t="shared" si="5"/>
        <v>100</v>
      </c>
    </row>
    <row r="10" spans="1:11" ht="15">
      <c r="A10" s="6" t="s">
        <v>14</v>
      </c>
      <c r="B10" s="2">
        <v>225</v>
      </c>
      <c r="C10" s="2">
        <v>524</v>
      </c>
      <c r="D10" s="2">
        <v>662</v>
      </c>
      <c r="E10" s="2">
        <v>289</v>
      </c>
      <c r="F10" s="9">
        <f t="shared" si="0"/>
        <v>1700</v>
      </c>
      <c r="G10" s="25">
        <f t="shared" si="1"/>
        <v>13.23529411764706</v>
      </c>
      <c r="H10" s="25">
        <f t="shared" si="2"/>
        <v>30.823529411764707</v>
      </c>
      <c r="I10" s="25">
        <f t="shared" si="3"/>
        <v>38.94117647058823</v>
      </c>
      <c r="J10" s="25">
        <f t="shared" si="4"/>
        <v>17</v>
      </c>
      <c r="K10" s="9">
        <f t="shared" si="5"/>
        <v>100</v>
      </c>
    </row>
    <row r="11" spans="1:11" ht="15">
      <c r="A11" s="6" t="s">
        <v>15</v>
      </c>
      <c r="B11" s="2">
        <v>712</v>
      </c>
      <c r="C11" s="2">
        <v>382</v>
      </c>
      <c r="D11" s="2">
        <v>1361</v>
      </c>
      <c r="E11" s="2">
        <v>1145</v>
      </c>
      <c r="F11" s="9">
        <f t="shared" si="0"/>
        <v>3600</v>
      </c>
      <c r="G11" s="25">
        <f t="shared" si="1"/>
        <v>19.77777777777778</v>
      </c>
      <c r="H11" s="25">
        <f t="shared" si="2"/>
        <v>10.61111111111111</v>
      </c>
      <c r="I11" s="25">
        <f t="shared" si="3"/>
        <v>37.80555555555555</v>
      </c>
      <c r="J11" s="25">
        <f t="shared" si="4"/>
        <v>31.805555555555554</v>
      </c>
      <c r="K11" s="9">
        <f t="shared" si="5"/>
        <v>100</v>
      </c>
    </row>
    <row r="12" spans="1:11" ht="15">
      <c r="A12" s="6" t="s">
        <v>16</v>
      </c>
      <c r="B12" s="2">
        <v>473</v>
      </c>
      <c r="C12" s="2">
        <v>527</v>
      </c>
      <c r="D12" s="2">
        <v>793</v>
      </c>
      <c r="E12" s="2">
        <v>207</v>
      </c>
      <c r="F12" s="9">
        <f t="shared" si="0"/>
        <v>2000</v>
      </c>
      <c r="G12" s="25">
        <f t="shared" si="1"/>
        <v>23.65</v>
      </c>
      <c r="H12" s="25">
        <f t="shared" si="2"/>
        <v>26.35</v>
      </c>
      <c r="I12" s="25">
        <f t="shared" si="3"/>
        <v>39.65</v>
      </c>
      <c r="J12" s="25">
        <f t="shared" si="4"/>
        <v>10.35</v>
      </c>
      <c r="K12" s="9">
        <f t="shared" si="5"/>
        <v>100</v>
      </c>
    </row>
    <row r="13" spans="1:11" ht="15">
      <c r="A13" s="6" t="s">
        <v>17</v>
      </c>
      <c r="B13" s="2">
        <v>1248</v>
      </c>
      <c r="C13" s="2">
        <v>909</v>
      </c>
      <c r="D13" s="2">
        <v>1038</v>
      </c>
      <c r="E13" s="2">
        <v>805</v>
      </c>
      <c r="F13" s="9">
        <f t="shared" si="0"/>
        <v>4000</v>
      </c>
      <c r="G13" s="25">
        <f t="shared" si="1"/>
        <v>31.2</v>
      </c>
      <c r="H13" s="25">
        <f t="shared" si="2"/>
        <v>22.725</v>
      </c>
      <c r="I13" s="25">
        <f t="shared" si="3"/>
        <v>25.95</v>
      </c>
      <c r="J13" s="25">
        <f t="shared" si="4"/>
        <v>20.125</v>
      </c>
      <c r="K13" s="9">
        <f t="shared" si="5"/>
        <v>100</v>
      </c>
    </row>
    <row r="14" spans="1:11" ht="15">
      <c r="A14" s="6" t="s">
        <v>18</v>
      </c>
      <c r="B14" s="2">
        <v>242</v>
      </c>
      <c r="C14" s="2">
        <v>297</v>
      </c>
      <c r="D14" s="2">
        <v>572</v>
      </c>
      <c r="E14" s="2">
        <v>189</v>
      </c>
      <c r="F14" s="9">
        <f t="shared" si="0"/>
        <v>1300</v>
      </c>
      <c r="G14" s="25">
        <f t="shared" si="1"/>
        <v>18.615384615384613</v>
      </c>
      <c r="H14" s="25">
        <f t="shared" si="2"/>
        <v>22.846153846153847</v>
      </c>
      <c r="I14" s="25">
        <f t="shared" si="3"/>
        <v>44</v>
      </c>
      <c r="J14" s="25">
        <f t="shared" si="4"/>
        <v>14.538461538461538</v>
      </c>
      <c r="K14" s="9">
        <f t="shared" si="5"/>
        <v>100</v>
      </c>
    </row>
    <row r="15" spans="1:11" ht="15">
      <c r="A15" s="6" t="s">
        <v>19</v>
      </c>
      <c r="B15" s="2">
        <v>406</v>
      </c>
      <c r="C15" s="2">
        <v>572</v>
      </c>
      <c r="D15" s="2">
        <v>504</v>
      </c>
      <c r="E15" s="2">
        <v>518</v>
      </c>
      <c r="F15" s="9">
        <f t="shared" si="0"/>
        <v>2000</v>
      </c>
      <c r="G15" s="25">
        <f t="shared" si="1"/>
        <v>20.3</v>
      </c>
      <c r="H15" s="25">
        <f t="shared" si="2"/>
        <v>28.599999999999998</v>
      </c>
      <c r="I15" s="25">
        <f t="shared" si="3"/>
        <v>25.2</v>
      </c>
      <c r="J15" s="25">
        <f t="shared" si="4"/>
        <v>25.900000000000002</v>
      </c>
      <c r="K15" s="9">
        <f t="shared" si="5"/>
        <v>100</v>
      </c>
    </row>
    <row r="16" spans="1:11" ht="15">
      <c r="A16" s="6" t="s">
        <v>20</v>
      </c>
      <c r="B16" s="2">
        <v>372</v>
      </c>
      <c r="C16" s="2">
        <v>554</v>
      </c>
      <c r="D16" s="2">
        <v>1619</v>
      </c>
      <c r="E16" s="2">
        <v>955</v>
      </c>
      <c r="F16" s="9">
        <f t="shared" si="0"/>
        <v>3500</v>
      </c>
      <c r="G16" s="25">
        <f t="shared" si="1"/>
        <v>10.628571428571428</v>
      </c>
      <c r="H16" s="25">
        <f t="shared" si="2"/>
        <v>15.828571428571427</v>
      </c>
      <c r="I16" s="25">
        <f t="shared" si="3"/>
        <v>46.25714285714286</v>
      </c>
      <c r="J16" s="25">
        <f t="shared" si="4"/>
        <v>27.285714285714285</v>
      </c>
      <c r="K16" s="9">
        <f t="shared" si="5"/>
        <v>100</v>
      </c>
    </row>
    <row r="17" spans="1:11" ht="15">
      <c r="A17" s="6" t="s">
        <v>21</v>
      </c>
      <c r="B17" s="2">
        <v>313</v>
      </c>
      <c r="C17" s="2">
        <v>274</v>
      </c>
      <c r="D17" s="2">
        <v>466</v>
      </c>
      <c r="E17" s="2">
        <v>147</v>
      </c>
      <c r="F17" s="10">
        <f t="shared" si="0"/>
        <v>1200</v>
      </c>
      <c r="G17" s="25">
        <f t="shared" si="1"/>
        <v>26.083333333333332</v>
      </c>
      <c r="H17" s="25">
        <f t="shared" si="2"/>
        <v>22.833333333333332</v>
      </c>
      <c r="I17" s="25">
        <f t="shared" si="3"/>
        <v>38.83333333333333</v>
      </c>
      <c r="J17" s="25">
        <f t="shared" si="4"/>
        <v>12.25</v>
      </c>
      <c r="K17" s="10">
        <f t="shared" si="5"/>
        <v>100</v>
      </c>
    </row>
    <row r="18" spans="1:11" ht="15">
      <c r="A18" s="1" t="s">
        <v>5</v>
      </c>
      <c r="B18" s="3">
        <f>SUM(B4:B9)</f>
        <v>5388</v>
      </c>
      <c r="C18" s="4">
        <f>SUM(C4:C9)</f>
        <v>5625</v>
      </c>
      <c r="D18" s="4">
        <f>SUM(D4:D9)</f>
        <v>13233</v>
      </c>
      <c r="E18" s="4">
        <f>SUM(E4:E9)</f>
        <v>11354</v>
      </c>
      <c r="F18" s="5">
        <f t="shared" si="0"/>
        <v>35600</v>
      </c>
      <c r="G18" s="29">
        <f t="shared" si="1"/>
        <v>15.134831460674159</v>
      </c>
      <c r="H18" s="30">
        <f t="shared" si="2"/>
        <v>15.80056179775281</v>
      </c>
      <c r="I18" s="30">
        <f t="shared" si="3"/>
        <v>37.17134831460674</v>
      </c>
      <c r="J18" s="30">
        <f t="shared" si="4"/>
        <v>31.89325842696629</v>
      </c>
      <c r="K18" s="5">
        <f t="shared" si="5"/>
        <v>100</v>
      </c>
    </row>
    <row r="19" spans="1:11" ht="15">
      <c r="A19" s="6" t="s">
        <v>3</v>
      </c>
      <c r="B19" s="7">
        <f>SUM(B10:B12)</f>
        <v>1410</v>
      </c>
      <c r="C19" s="8">
        <f>SUM(C10:C12)</f>
        <v>1433</v>
      </c>
      <c r="D19" s="8">
        <f>SUM(D10:D12)</f>
        <v>2816</v>
      </c>
      <c r="E19" s="8">
        <f>SUM(E10:E12)</f>
        <v>1641</v>
      </c>
      <c r="F19" s="9">
        <f t="shared" si="0"/>
        <v>7300</v>
      </c>
      <c r="G19" s="32">
        <f t="shared" si="1"/>
        <v>19.315068493150687</v>
      </c>
      <c r="H19" s="33">
        <f t="shared" si="2"/>
        <v>19.63013698630137</v>
      </c>
      <c r="I19" s="33">
        <f t="shared" si="3"/>
        <v>38.57534246575342</v>
      </c>
      <c r="J19" s="33">
        <f t="shared" si="4"/>
        <v>22.47945205479452</v>
      </c>
      <c r="K19" s="9">
        <f t="shared" si="5"/>
        <v>100</v>
      </c>
    </row>
    <row r="20" spans="1:11" ht="15">
      <c r="A20" s="6" t="s">
        <v>4</v>
      </c>
      <c r="B20" s="7">
        <f>SUM(B13:B15)</f>
        <v>1896</v>
      </c>
      <c r="C20" s="8">
        <f>SUM(C13:C15)</f>
        <v>1778</v>
      </c>
      <c r="D20" s="8">
        <f>SUM(D13:D15)</f>
        <v>2114</v>
      </c>
      <c r="E20" s="8">
        <f>SUM(E13:E15)</f>
        <v>1512</v>
      </c>
      <c r="F20" s="9">
        <f t="shared" si="0"/>
        <v>7300</v>
      </c>
      <c r="G20" s="32">
        <f t="shared" si="1"/>
        <v>25.972602739726025</v>
      </c>
      <c r="H20" s="33">
        <f t="shared" si="2"/>
        <v>24.356164383561644</v>
      </c>
      <c r="I20" s="33">
        <f t="shared" si="3"/>
        <v>28.95890410958904</v>
      </c>
      <c r="J20" s="33">
        <f t="shared" si="4"/>
        <v>20.712328767123285</v>
      </c>
      <c r="K20" s="9">
        <f t="shared" si="5"/>
        <v>100</v>
      </c>
    </row>
    <row r="21" spans="1:11" ht="15">
      <c r="A21" s="6" t="s">
        <v>6</v>
      </c>
      <c r="B21" s="7">
        <f>SUM(B16:B17)</f>
        <v>685</v>
      </c>
      <c r="C21" s="8">
        <f>SUM(C16:C17)</f>
        <v>828</v>
      </c>
      <c r="D21" s="8">
        <f>SUM(D16:D17)</f>
        <v>2085</v>
      </c>
      <c r="E21" s="8">
        <f>SUM(E16:E17)</f>
        <v>1102</v>
      </c>
      <c r="F21" s="9">
        <f t="shared" si="0"/>
        <v>4700</v>
      </c>
      <c r="G21" s="32">
        <f t="shared" si="1"/>
        <v>14.574468085106382</v>
      </c>
      <c r="H21" s="33">
        <f t="shared" si="2"/>
        <v>17.617021276595747</v>
      </c>
      <c r="I21" s="33">
        <f t="shared" si="3"/>
        <v>44.361702127659576</v>
      </c>
      <c r="J21" s="33">
        <f t="shared" si="4"/>
        <v>23.4468085106383</v>
      </c>
      <c r="K21" s="9">
        <f t="shared" si="5"/>
        <v>100</v>
      </c>
    </row>
    <row r="22" spans="1:11" ht="15">
      <c r="A22" s="14" t="s">
        <v>7</v>
      </c>
      <c r="B22" s="18">
        <f>SUM(B18:B21)</f>
        <v>9379</v>
      </c>
      <c r="C22" s="19">
        <f>SUM(C18:C21)</f>
        <v>9664</v>
      </c>
      <c r="D22" s="19">
        <f>SUM(D18:D21)</f>
        <v>20248</v>
      </c>
      <c r="E22" s="19">
        <f>SUM(E18:E21)</f>
        <v>15609</v>
      </c>
      <c r="F22" s="20">
        <f t="shared" si="0"/>
        <v>54900</v>
      </c>
      <c r="G22" s="34">
        <f t="shared" si="1"/>
        <v>17.08378870673953</v>
      </c>
      <c r="H22" s="35">
        <f t="shared" si="2"/>
        <v>17.602914389799636</v>
      </c>
      <c r="I22" s="35">
        <f t="shared" si="3"/>
        <v>36.8816029143898</v>
      </c>
      <c r="J22" s="35">
        <f t="shared" si="4"/>
        <v>28.43169398907104</v>
      </c>
      <c r="K22" s="20">
        <f t="shared" si="5"/>
        <v>100</v>
      </c>
    </row>
    <row r="23" spans="1:6" ht="15">
      <c r="A23" s="11" t="s">
        <v>29</v>
      </c>
      <c r="B23" s="12"/>
      <c r="C23" s="12"/>
      <c r="D23" s="12"/>
      <c r="E23" s="12"/>
      <c r="F23" s="12"/>
    </row>
    <row r="28" ht="15">
      <c r="B28" s="13"/>
    </row>
    <row r="29" ht="15">
      <c r="B29" s="13"/>
    </row>
    <row r="30" ht="15">
      <c r="B30" s="13"/>
    </row>
    <row r="31" ht="15">
      <c r="B31" s="13"/>
    </row>
    <row r="32" ht="15">
      <c r="B32" s="13"/>
    </row>
    <row r="33" ht="15">
      <c r="B33" s="13"/>
    </row>
    <row r="34" ht="15">
      <c r="B34" s="13"/>
    </row>
    <row r="35" ht="15">
      <c r="B35" s="13"/>
    </row>
    <row r="36" ht="15">
      <c r="B36" s="13"/>
    </row>
    <row r="37" ht="15">
      <c r="B37" s="13"/>
    </row>
    <row r="38" ht="15">
      <c r="B38" s="13"/>
    </row>
    <row r="39" ht="15">
      <c r="B39" s="13"/>
    </row>
    <row r="40" ht="15">
      <c r="B40" s="13"/>
    </row>
    <row r="41" ht="15">
      <c r="B41" s="1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Footer>&amp;LISEE - document édité le 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A1" sqref="A1:E1"/>
    </sheetView>
  </sheetViews>
  <sheetFormatPr defaultColWidth="11.421875" defaultRowHeight="15"/>
  <cols>
    <col min="1" max="1" width="22.28125" style="0" customWidth="1"/>
  </cols>
  <sheetData>
    <row r="1" spans="1:5" ht="36.75" customHeight="1">
      <c r="A1" s="102" t="s">
        <v>109</v>
      </c>
      <c r="B1" s="113"/>
      <c r="C1" s="113"/>
      <c r="D1" s="113"/>
      <c r="E1" s="103"/>
    </row>
    <row r="3" spans="1:5" ht="42" customHeight="1">
      <c r="A3" s="104" t="s">
        <v>23</v>
      </c>
      <c r="B3" s="106" t="s">
        <v>110</v>
      </c>
      <c r="C3" s="107"/>
      <c r="D3" s="106" t="s">
        <v>110</v>
      </c>
      <c r="E3" s="108"/>
    </row>
    <row r="4" spans="1:5" ht="14.25" customHeight="1">
      <c r="A4" s="105"/>
      <c r="B4" s="15" t="s">
        <v>37</v>
      </c>
      <c r="C4" s="16" t="s">
        <v>38</v>
      </c>
      <c r="D4" s="15" t="s">
        <v>37</v>
      </c>
      <c r="E4" s="17" t="s">
        <v>38</v>
      </c>
    </row>
    <row r="5" spans="1:5" ht="15">
      <c r="A5" s="1" t="s">
        <v>8</v>
      </c>
      <c r="B5" s="2">
        <v>1753</v>
      </c>
      <c r="C5" s="2">
        <v>5247</v>
      </c>
      <c r="D5" s="33">
        <f aca="true" t="shared" si="0" ref="D5:D23">(B5/($B5+$C5))*100</f>
        <v>25.042857142857144</v>
      </c>
      <c r="E5" s="28">
        <f aca="true" t="shared" si="1" ref="E5:E23">(C5/($B5+$C5))*100</f>
        <v>74.95714285714286</v>
      </c>
    </row>
    <row r="6" spans="1:5" ht="15">
      <c r="A6" s="6" t="s">
        <v>9</v>
      </c>
      <c r="B6" s="2">
        <v>1572</v>
      </c>
      <c r="C6" s="2">
        <v>2228</v>
      </c>
      <c r="D6" s="33">
        <f t="shared" si="0"/>
        <v>41.368421052631575</v>
      </c>
      <c r="E6" s="28">
        <f t="shared" si="1"/>
        <v>58.631578947368425</v>
      </c>
    </row>
    <row r="7" spans="1:5" ht="15">
      <c r="A7" s="6" t="s">
        <v>10</v>
      </c>
      <c r="B7" s="2">
        <v>3706</v>
      </c>
      <c r="C7" s="2">
        <v>4794</v>
      </c>
      <c r="D7" s="33">
        <f t="shared" si="0"/>
        <v>43.6</v>
      </c>
      <c r="E7" s="28">
        <f t="shared" si="1"/>
        <v>56.39999999999999</v>
      </c>
    </row>
    <row r="8" spans="1:5" ht="15">
      <c r="A8" s="6" t="s">
        <v>211</v>
      </c>
      <c r="B8" s="2">
        <v>1554</v>
      </c>
      <c r="C8" s="2">
        <v>4946</v>
      </c>
      <c r="D8" s="33">
        <f t="shared" si="0"/>
        <v>23.907692307692308</v>
      </c>
      <c r="E8" s="28">
        <f t="shared" si="1"/>
        <v>76.0923076923077</v>
      </c>
    </row>
    <row r="9" spans="1:5" ht="15">
      <c r="A9" s="6" t="s">
        <v>12</v>
      </c>
      <c r="B9" s="2">
        <v>1324</v>
      </c>
      <c r="C9" s="2">
        <v>2076</v>
      </c>
      <c r="D9" s="33">
        <f t="shared" si="0"/>
        <v>38.94117647058823</v>
      </c>
      <c r="E9" s="28">
        <f t="shared" si="1"/>
        <v>61.05882352941177</v>
      </c>
    </row>
    <row r="10" spans="1:5" ht="15">
      <c r="A10" s="6" t="s">
        <v>13</v>
      </c>
      <c r="B10" s="2">
        <v>1691</v>
      </c>
      <c r="C10" s="2">
        <v>4709</v>
      </c>
      <c r="D10" s="33">
        <f t="shared" si="0"/>
        <v>26.421875</v>
      </c>
      <c r="E10" s="28">
        <f t="shared" si="1"/>
        <v>73.578125</v>
      </c>
    </row>
    <row r="11" spans="1:5" ht="15">
      <c r="A11" s="6" t="s">
        <v>14</v>
      </c>
      <c r="B11" s="2">
        <v>945</v>
      </c>
      <c r="C11" s="2">
        <v>755</v>
      </c>
      <c r="D11" s="33">
        <f t="shared" si="0"/>
        <v>55.58823529411765</v>
      </c>
      <c r="E11" s="28">
        <f t="shared" si="1"/>
        <v>44.41176470588235</v>
      </c>
    </row>
    <row r="12" spans="1:5" ht="15">
      <c r="A12" s="6" t="s">
        <v>15</v>
      </c>
      <c r="B12" s="2">
        <v>1608</v>
      </c>
      <c r="C12" s="2">
        <v>1992</v>
      </c>
      <c r="D12" s="33">
        <f t="shared" si="0"/>
        <v>44.666666666666664</v>
      </c>
      <c r="E12" s="28">
        <f t="shared" si="1"/>
        <v>55.333333333333336</v>
      </c>
    </row>
    <row r="13" spans="1:5" ht="15">
      <c r="A13" s="6" t="s">
        <v>16</v>
      </c>
      <c r="B13" s="2">
        <v>582</v>
      </c>
      <c r="C13" s="2">
        <v>1418</v>
      </c>
      <c r="D13" s="33">
        <f t="shared" si="0"/>
        <v>29.099999999999998</v>
      </c>
      <c r="E13" s="28">
        <f t="shared" si="1"/>
        <v>70.89999999999999</v>
      </c>
    </row>
    <row r="14" spans="1:5" ht="15">
      <c r="A14" s="6" t="s">
        <v>17</v>
      </c>
      <c r="B14" s="2">
        <v>961</v>
      </c>
      <c r="C14" s="2">
        <v>3039</v>
      </c>
      <c r="D14" s="33">
        <f t="shared" si="0"/>
        <v>24.025</v>
      </c>
      <c r="E14" s="28">
        <f t="shared" si="1"/>
        <v>75.97500000000001</v>
      </c>
    </row>
    <row r="15" spans="1:5" ht="15">
      <c r="A15" s="6" t="s">
        <v>18</v>
      </c>
      <c r="B15" s="2">
        <v>215</v>
      </c>
      <c r="C15" s="2">
        <v>1085</v>
      </c>
      <c r="D15" s="33">
        <f t="shared" si="0"/>
        <v>16.538461538461537</v>
      </c>
      <c r="E15" s="28">
        <f t="shared" si="1"/>
        <v>83.46153846153847</v>
      </c>
    </row>
    <row r="16" spans="1:5" ht="15">
      <c r="A16" s="6" t="s">
        <v>19</v>
      </c>
      <c r="B16" s="2">
        <v>350</v>
      </c>
      <c r="C16" s="2">
        <v>1650</v>
      </c>
      <c r="D16" s="33">
        <f t="shared" si="0"/>
        <v>17.5</v>
      </c>
      <c r="E16" s="28">
        <f t="shared" si="1"/>
        <v>82.5</v>
      </c>
    </row>
    <row r="17" spans="1:5" ht="15">
      <c r="A17" s="6" t="s">
        <v>20</v>
      </c>
      <c r="B17" s="2">
        <v>396</v>
      </c>
      <c r="C17" s="2">
        <v>3104</v>
      </c>
      <c r="D17" s="33">
        <f t="shared" si="0"/>
        <v>11.314285714285715</v>
      </c>
      <c r="E17" s="28">
        <f t="shared" si="1"/>
        <v>88.68571428571428</v>
      </c>
    </row>
    <row r="18" spans="1:5" ht="15">
      <c r="A18" s="6" t="s">
        <v>21</v>
      </c>
      <c r="B18" s="2">
        <v>238</v>
      </c>
      <c r="C18" s="2">
        <v>962</v>
      </c>
      <c r="D18" s="33">
        <f t="shared" si="0"/>
        <v>19.833333333333332</v>
      </c>
      <c r="E18" s="28">
        <f t="shared" si="1"/>
        <v>80.16666666666666</v>
      </c>
    </row>
    <row r="19" spans="1:5" ht="15">
      <c r="A19" s="1" t="s">
        <v>5</v>
      </c>
      <c r="B19" s="3">
        <f>SUM(B5:B10)</f>
        <v>11600</v>
      </c>
      <c r="C19" s="4">
        <f>SUM(C5:C10)</f>
        <v>24000</v>
      </c>
      <c r="D19" s="29">
        <f t="shared" si="0"/>
        <v>32.58426966292135</v>
      </c>
      <c r="E19" s="27">
        <f t="shared" si="1"/>
        <v>67.41573033707866</v>
      </c>
    </row>
    <row r="20" spans="1:5" ht="15">
      <c r="A20" s="6" t="s">
        <v>3</v>
      </c>
      <c r="B20" s="7">
        <f>SUM(B11:B13)</f>
        <v>3135</v>
      </c>
      <c r="C20" s="8">
        <f>SUM(C11:C13)</f>
        <v>4165</v>
      </c>
      <c r="D20" s="32">
        <f t="shared" si="0"/>
        <v>42.945205479452056</v>
      </c>
      <c r="E20" s="28">
        <f t="shared" si="1"/>
        <v>57.054794520547944</v>
      </c>
    </row>
    <row r="21" spans="1:5" ht="15">
      <c r="A21" s="6" t="s">
        <v>4</v>
      </c>
      <c r="B21" s="7">
        <f>SUM(B14:B16)</f>
        <v>1526</v>
      </c>
      <c r="C21" s="8">
        <f>SUM(C14:C16)</f>
        <v>5774</v>
      </c>
      <c r="D21" s="32">
        <f t="shared" si="0"/>
        <v>20.904109589041095</v>
      </c>
      <c r="E21" s="28">
        <f t="shared" si="1"/>
        <v>79.0958904109589</v>
      </c>
    </row>
    <row r="22" spans="1:5" ht="15">
      <c r="A22" s="6" t="s">
        <v>6</v>
      </c>
      <c r="B22" s="7">
        <f>SUM(B17:B18)</f>
        <v>634</v>
      </c>
      <c r="C22" s="8">
        <f>SUM(C17:C18)</f>
        <v>4066</v>
      </c>
      <c r="D22" s="32">
        <f t="shared" si="0"/>
        <v>13.489361702127658</v>
      </c>
      <c r="E22" s="28">
        <f t="shared" si="1"/>
        <v>86.51063829787235</v>
      </c>
    </row>
    <row r="23" spans="1:5" ht="15">
      <c r="A23" s="14" t="s">
        <v>7</v>
      </c>
      <c r="B23" s="18">
        <f>SUM(B19:B22)</f>
        <v>16895</v>
      </c>
      <c r="C23" s="19">
        <f>SUM(C19:C22)</f>
        <v>38005</v>
      </c>
      <c r="D23" s="34">
        <f t="shared" si="0"/>
        <v>30.774134790528233</v>
      </c>
      <c r="E23" s="37">
        <f t="shared" si="1"/>
        <v>69.22586520947178</v>
      </c>
    </row>
    <row r="24" spans="1:3" ht="15">
      <c r="A24" s="11" t="s">
        <v>29</v>
      </c>
      <c r="B24" s="12"/>
      <c r="C24" s="12"/>
    </row>
    <row r="29" ht="15">
      <c r="B29" s="13"/>
    </row>
    <row r="30" ht="15">
      <c r="B30" s="13"/>
    </row>
    <row r="31" ht="15">
      <c r="B31" s="13"/>
    </row>
    <row r="32" ht="15">
      <c r="B32" s="13"/>
    </row>
    <row r="33" ht="15">
      <c r="B33" s="13"/>
    </row>
  </sheetData>
  <sheetProtection/>
  <mergeCells count="4">
    <mergeCell ref="A3:A4"/>
    <mergeCell ref="D3:E3"/>
    <mergeCell ref="B3:C3"/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Footer>&amp;LISEE - document édité le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4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24.7109375" style="0" customWidth="1"/>
    <col min="7" max="8" width="9.7109375" style="0" customWidth="1"/>
    <col min="9" max="9" width="7.7109375" style="0" customWidth="1"/>
    <col min="10" max="10" width="8.7109375" style="0" customWidth="1"/>
  </cols>
  <sheetData>
    <row r="2" spans="1:10" ht="32.25" customHeight="1">
      <c r="A2" s="96" t="s">
        <v>84</v>
      </c>
      <c r="B2" s="96"/>
      <c r="C2" s="96"/>
      <c r="D2" s="96"/>
      <c r="E2" s="96"/>
      <c r="F2" s="96"/>
      <c r="G2" s="96"/>
      <c r="H2" s="96"/>
      <c r="I2" s="96"/>
      <c r="J2" s="99"/>
    </row>
    <row r="4" spans="1:10" ht="42" customHeight="1">
      <c r="A4" s="14" t="s">
        <v>23</v>
      </c>
      <c r="B4" s="15" t="s">
        <v>85</v>
      </c>
      <c r="C4" s="16" t="s">
        <v>86</v>
      </c>
      <c r="D4" s="16" t="s">
        <v>87</v>
      </c>
      <c r="E4" s="16" t="s">
        <v>88</v>
      </c>
      <c r="F4" s="17" t="s">
        <v>89</v>
      </c>
      <c r="G4" s="16" t="s">
        <v>85</v>
      </c>
      <c r="H4" s="16" t="s">
        <v>86</v>
      </c>
      <c r="I4" s="16" t="s">
        <v>88</v>
      </c>
      <c r="J4" s="17" t="s">
        <v>89</v>
      </c>
    </row>
    <row r="5" spans="1:10" ht="15">
      <c r="A5" s="1" t="s">
        <v>8</v>
      </c>
      <c r="B5" s="2">
        <v>7000</v>
      </c>
      <c r="C5" s="2">
        <v>16200</v>
      </c>
      <c r="D5" s="25">
        <f aca="true" t="shared" si="0" ref="D5:D23">C5/B5</f>
        <v>2.3142857142857145</v>
      </c>
      <c r="E5" s="2">
        <v>13967</v>
      </c>
      <c r="F5" s="9">
        <v>12723</v>
      </c>
      <c r="G5" s="25">
        <f aca="true" t="shared" si="1" ref="G5:G23">(B5/B$23)*100</f>
        <v>12.750455373406194</v>
      </c>
      <c r="H5" s="25">
        <f aca="true" t="shared" si="2" ref="H5:H23">(C5/C$23)*100</f>
        <v>9.310344827586208</v>
      </c>
      <c r="I5" s="42">
        <f aca="true" t="shared" si="3" ref="I5:I23">(E5/E$23)*100</f>
        <v>10.187900272805521</v>
      </c>
      <c r="J5" s="43">
        <f aca="true" t="shared" si="4" ref="J5:J23">(F5/F$23)*100</f>
        <v>10.244703722491968</v>
      </c>
    </row>
    <row r="6" spans="1:10" ht="15">
      <c r="A6" s="6" t="s">
        <v>9</v>
      </c>
      <c r="B6" s="2">
        <v>3800</v>
      </c>
      <c r="C6" s="2">
        <v>9100</v>
      </c>
      <c r="D6" s="25">
        <f t="shared" si="0"/>
        <v>2.3947368421052633</v>
      </c>
      <c r="E6" s="2">
        <v>7534</v>
      </c>
      <c r="F6" s="9">
        <v>6962</v>
      </c>
      <c r="G6" s="25">
        <f t="shared" si="1"/>
        <v>6.9216757741347905</v>
      </c>
      <c r="H6" s="25">
        <f>(C6/C$23)*100</f>
        <v>5.2298850574712645</v>
      </c>
      <c r="I6" s="42">
        <f t="shared" si="3"/>
        <v>5.495499438341576</v>
      </c>
      <c r="J6" s="44">
        <f>(F6/F$23)*100</f>
        <v>5.605881263537615</v>
      </c>
    </row>
    <row r="7" spans="1:10" ht="15">
      <c r="A7" s="6" t="s">
        <v>10</v>
      </c>
      <c r="B7" s="2">
        <v>8500</v>
      </c>
      <c r="C7" s="2">
        <v>23600</v>
      </c>
      <c r="D7" s="25">
        <f t="shared" si="0"/>
        <v>2.776470588235294</v>
      </c>
      <c r="E7" s="2">
        <v>18430</v>
      </c>
      <c r="F7" s="9">
        <v>16948</v>
      </c>
      <c r="G7" s="25">
        <f t="shared" si="1"/>
        <v>15.482695810564662</v>
      </c>
      <c r="H7" s="25">
        <f>(C7/C$23)*100</f>
        <v>13.563218390804598</v>
      </c>
      <c r="I7" s="42">
        <f t="shared" si="3"/>
        <v>13.443330853283147</v>
      </c>
      <c r="J7" s="44">
        <f t="shared" si="4"/>
        <v>13.646721582079216</v>
      </c>
    </row>
    <row r="8" spans="1:10" ht="15">
      <c r="A8" s="71" t="s">
        <v>196</v>
      </c>
      <c r="B8" s="2">
        <v>6500</v>
      </c>
      <c r="C8" s="2">
        <v>16900</v>
      </c>
      <c r="D8" s="25">
        <f t="shared" si="0"/>
        <v>2.6</v>
      </c>
      <c r="E8" s="2">
        <v>14413</v>
      </c>
      <c r="F8" s="9">
        <v>13493</v>
      </c>
      <c r="G8" s="25">
        <f t="shared" si="1"/>
        <v>11.839708561020036</v>
      </c>
      <c r="H8" s="25">
        <f t="shared" si="2"/>
        <v>9.71264367816092</v>
      </c>
      <c r="I8" s="42">
        <f t="shared" si="3"/>
        <v>10.513224502895824</v>
      </c>
      <c r="J8" s="44">
        <f t="shared" si="4"/>
        <v>10.864716444830947</v>
      </c>
    </row>
    <row r="9" spans="1:10" ht="15">
      <c r="A9" s="6" t="s">
        <v>12</v>
      </c>
      <c r="B9" s="2">
        <v>3400</v>
      </c>
      <c r="C9" s="2">
        <v>14000</v>
      </c>
      <c r="D9" s="25">
        <f t="shared" si="0"/>
        <v>4.117647058823529</v>
      </c>
      <c r="E9" s="2">
        <v>10585</v>
      </c>
      <c r="F9" s="9">
        <v>9604</v>
      </c>
      <c r="G9" s="25">
        <f t="shared" si="1"/>
        <v>6.193078324225866</v>
      </c>
      <c r="H9" s="25">
        <f t="shared" si="2"/>
        <v>8.045977011494253</v>
      </c>
      <c r="I9" s="42">
        <f t="shared" si="3"/>
        <v>7.7209797657082</v>
      </c>
      <c r="J9" s="44">
        <f t="shared" si="4"/>
        <v>7.733249591355252</v>
      </c>
    </row>
    <row r="10" spans="1:10" ht="15">
      <c r="A10" s="6" t="s">
        <v>13</v>
      </c>
      <c r="B10" s="2">
        <v>6400</v>
      </c>
      <c r="C10" s="2">
        <v>22900</v>
      </c>
      <c r="D10" s="25">
        <f t="shared" si="0"/>
        <v>3.578125</v>
      </c>
      <c r="E10" s="2">
        <v>18417</v>
      </c>
      <c r="F10" s="9">
        <v>16555</v>
      </c>
      <c r="G10" s="25">
        <f t="shared" si="1"/>
        <v>11.657559198542804</v>
      </c>
      <c r="H10" s="25">
        <f t="shared" si="2"/>
        <v>13.160919540229884</v>
      </c>
      <c r="I10" s="42">
        <f t="shared" si="3"/>
        <v>13.43384830845989</v>
      </c>
      <c r="J10" s="44">
        <f t="shared" si="4"/>
        <v>13.330273530288025</v>
      </c>
    </row>
    <row r="11" spans="1:10" ht="15">
      <c r="A11" s="6" t="s">
        <v>14</v>
      </c>
      <c r="B11" s="2">
        <v>1700</v>
      </c>
      <c r="C11" s="2">
        <v>6200</v>
      </c>
      <c r="D11" s="25">
        <f t="shared" si="0"/>
        <v>3.6470588235294117</v>
      </c>
      <c r="E11" s="2">
        <v>4810</v>
      </c>
      <c r="F11" s="9">
        <v>4448</v>
      </c>
      <c r="G11" s="25">
        <f t="shared" si="1"/>
        <v>3.096539162112933</v>
      </c>
      <c r="H11" s="25">
        <f t="shared" si="2"/>
        <v>3.5632183908045976</v>
      </c>
      <c r="I11" s="42">
        <f t="shared" si="3"/>
        <v>3.5085415846061827</v>
      </c>
      <c r="J11" s="44">
        <f t="shared" si="4"/>
        <v>3.581579985667238</v>
      </c>
    </row>
    <row r="12" spans="1:10" ht="15">
      <c r="A12" s="6" t="s">
        <v>15</v>
      </c>
      <c r="B12" s="2">
        <v>3600</v>
      </c>
      <c r="C12" s="2">
        <v>14000</v>
      </c>
      <c r="D12" s="25">
        <f t="shared" si="0"/>
        <v>3.888888888888889</v>
      </c>
      <c r="E12" s="2">
        <v>10436</v>
      </c>
      <c r="F12" s="9">
        <v>9210</v>
      </c>
      <c r="G12" s="25">
        <f t="shared" si="1"/>
        <v>6.557377049180328</v>
      </c>
      <c r="H12" s="25">
        <f t="shared" si="2"/>
        <v>8.045977011494253</v>
      </c>
      <c r="I12" s="42">
        <f t="shared" si="3"/>
        <v>7.612295213503144</v>
      </c>
      <c r="J12" s="44">
        <f t="shared" si="4"/>
        <v>7.415996328236346</v>
      </c>
    </row>
    <row r="13" spans="1:10" ht="15">
      <c r="A13" s="6" t="s">
        <v>16</v>
      </c>
      <c r="B13" s="2">
        <v>2000</v>
      </c>
      <c r="C13" s="2">
        <v>6800</v>
      </c>
      <c r="D13" s="25">
        <f t="shared" si="0"/>
        <v>3.4</v>
      </c>
      <c r="E13" s="2">
        <v>5251</v>
      </c>
      <c r="F13" s="9">
        <v>4678</v>
      </c>
      <c r="G13" s="25">
        <f t="shared" si="1"/>
        <v>3.642987249544627</v>
      </c>
      <c r="H13" s="25">
        <f t="shared" si="2"/>
        <v>3.9080459770114944</v>
      </c>
      <c r="I13" s="42">
        <f t="shared" si="3"/>
        <v>3.8302186820721547</v>
      </c>
      <c r="J13" s="44">
        <f t="shared" si="4"/>
        <v>3.7667785910412186</v>
      </c>
    </row>
    <row r="14" spans="1:10" ht="15">
      <c r="A14" s="6" t="s">
        <v>17</v>
      </c>
      <c r="B14" s="2">
        <v>4000</v>
      </c>
      <c r="C14" s="2">
        <v>14300</v>
      </c>
      <c r="D14" s="25">
        <f t="shared" si="0"/>
        <v>3.575</v>
      </c>
      <c r="E14" s="2">
        <v>11287</v>
      </c>
      <c r="F14" s="9">
        <v>10324</v>
      </c>
      <c r="G14" s="25">
        <f t="shared" si="1"/>
        <v>7.285974499089254</v>
      </c>
      <c r="H14" s="25">
        <f t="shared" si="2"/>
        <v>8.218390804597702</v>
      </c>
      <c r="I14" s="42">
        <f t="shared" si="3"/>
        <v>8.233037186164239</v>
      </c>
      <c r="J14" s="44">
        <f t="shared" si="4"/>
        <v>8.313001747308581</v>
      </c>
    </row>
    <row r="15" spans="1:10" ht="15">
      <c r="A15" s="6" t="s">
        <v>18</v>
      </c>
      <c r="B15" s="2">
        <v>1300</v>
      </c>
      <c r="C15" s="2">
        <v>4800</v>
      </c>
      <c r="D15" s="25">
        <f t="shared" si="0"/>
        <v>3.6923076923076925</v>
      </c>
      <c r="E15" s="2">
        <v>3597</v>
      </c>
      <c r="F15" s="9">
        <v>3202</v>
      </c>
      <c r="G15" s="25">
        <f t="shared" si="1"/>
        <v>2.3679417122040074</v>
      </c>
      <c r="H15" s="25">
        <f t="shared" si="2"/>
        <v>2.7586206896551726</v>
      </c>
      <c r="I15" s="42">
        <f t="shared" si="3"/>
        <v>2.6237472099435424</v>
      </c>
      <c r="J15" s="44">
        <f t="shared" si="4"/>
        <v>2.5782866713368926</v>
      </c>
    </row>
    <row r="16" spans="1:10" ht="15">
      <c r="A16" s="6" t="s">
        <v>19</v>
      </c>
      <c r="B16" s="2">
        <v>2000</v>
      </c>
      <c r="C16" s="2">
        <v>6900</v>
      </c>
      <c r="D16" s="25">
        <f t="shared" si="0"/>
        <v>3.45</v>
      </c>
      <c r="E16" s="2">
        <v>5119</v>
      </c>
      <c r="F16" s="9">
        <v>4538</v>
      </c>
      <c r="G16" s="25">
        <f t="shared" si="1"/>
        <v>3.642987249544627</v>
      </c>
      <c r="H16" s="25">
        <f t="shared" si="2"/>
        <v>3.9655172413793105</v>
      </c>
      <c r="I16" s="42">
        <f t="shared" si="3"/>
        <v>3.7339343807898233</v>
      </c>
      <c r="J16" s="44">
        <f t="shared" si="4"/>
        <v>3.6540490051614047</v>
      </c>
    </row>
    <row r="17" spans="1:10" ht="15">
      <c r="A17" s="6" t="s">
        <v>20</v>
      </c>
      <c r="B17" s="2">
        <v>3500</v>
      </c>
      <c r="C17" s="2">
        <v>14200</v>
      </c>
      <c r="D17" s="25">
        <f t="shared" si="0"/>
        <v>4.057142857142857</v>
      </c>
      <c r="E17" s="2">
        <v>9838</v>
      </c>
      <c r="F17" s="9">
        <v>8718</v>
      </c>
      <c r="G17" s="25">
        <f t="shared" si="1"/>
        <v>6.375227686703097</v>
      </c>
      <c r="H17" s="25">
        <f t="shared" si="2"/>
        <v>8.160919540229886</v>
      </c>
      <c r="I17" s="42">
        <f t="shared" si="3"/>
        <v>7.176098151633186</v>
      </c>
      <c r="J17" s="44">
        <f t="shared" si="4"/>
        <v>7.01983235500157</v>
      </c>
    </row>
    <row r="18" spans="1:10" ht="15">
      <c r="A18" s="6" t="s">
        <v>21</v>
      </c>
      <c r="B18" s="2">
        <v>1200</v>
      </c>
      <c r="C18" s="2">
        <v>4100</v>
      </c>
      <c r="D18" s="25">
        <f t="shared" si="0"/>
        <v>3.4166666666666665</v>
      </c>
      <c r="E18" s="2">
        <v>3410</v>
      </c>
      <c r="F18" s="9">
        <v>2788</v>
      </c>
      <c r="G18" s="25">
        <f t="shared" si="1"/>
        <v>2.185792349726776</v>
      </c>
      <c r="H18" s="25">
        <f t="shared" si="2"/>
        <v>2.3563218390804597</v>
      </c>
      <c r="I18" s="42">
        <f t="shared" si="3"/>
        <v>2.4873444497935724</v>
      </c>
      <c r="J18" s="45">
        <f t="shared" si="4"/>
        <v>2.2449291816637276</v>
      </c>
    </row>
    <row r="19" spans="1:10" ht="15">
      <c r="A19" s="1" t="s">
        <v>5</v>
      </c>
      <c r="B19" s="3">
        <f>SUM(B5:B10)</f>
        <v>35600</v>
      </c>
      <c r="C19" s="4">
        <f>SUM(C5:C10)</f>
        <v>102700</v>
      </c>
      <c r="D19" s="30">
        <f t="shared" si="0"/>
        <v>2.884831460674157</v>
      </c>
      <c r="E19" s="4">
        <f>SUM(E5:E10)</f>
        <v>83346</v>
      </c>
      <c r="F19" s="5">
        <f>SUM(F5:F10)</f>
        <v>76285</v>
      </c>
      <c r="G19" s="30">
        <f t="shared" si="1"/>
        <v>64.84517304189436</v>
      </c>
      <c r="H19" s="30">
        <f t="shared" si="2"/>
        <v>59.02298850574713</v>
      </c>
      <c r="I19" s="46">
        <f t="shared" si="3"/>
        <v>60.79478314149416</v>
      </c>
      <c r="J19" s="43">
        <f t="shared" si="4"/>
        <v>61.42554613458302</v>
      </c>
    </row>
    <row r="20" spans="1:10" ht="15">
      <c r="A20" s="6" t="s">
        <v>3</v>
      </c>
      <c r="B20" s="7">
        <f>SUM(B11:B13)</f>
        <v>7300</v>
      </c>
      <c r="C20" s="8">
        <f>SUM(C11:C13)</f>
        <v>27000</v>
      </c>
      <c r="D20" s="33">
        <f t="shared" si="0"/>
        <v>3.6986301369863015</v>
      </c>
      <c r="E20" s="8">
        <f>SUM(E11:E13)</f>
        <v>20497</v>
      </c>
      <c r="F20" s="9">
        <f>SUM(F11:F13)</f>
        <v>18336</v>
      </c>
      <c r="G20" s="33">
        <f t="shared" si="1"/>
        <v>13.296903460837886</v>
      </c>
      <c r="H20" s="33">
        <f t="shared" si="2"/>
        <v>15.517241379310345</v>
      </c>
      <c r="I20" s="47">
        <f t="shared" si="3"/>
        <v>14.951055480181482</v>
      </c>
      <c r="J20" s="44">
        <f t="shared" si="4"/>
        <v>14.7643549049448</v>
      </c>
    </row>
    <row r="21" spans="1:10" ht="15">
      <c r="A21" s="6" t="s">
        <v>4</v>
      </c>
      <c r="B21" s="7">
        <f>SUM(B14:B16)</f>
        <v>7300</v>
      </c>
      <c r="C21" s="8">
        <f>SUM(C14:C16)</f>
        <v>26000</v>
      </c>
      <c r="D21" s="33">
        <f t="shared" si="0"/>
        <v>3.5616438356164384</v>
      </c>
      <c r="E21" s="8">
        <f>SUM(E14:E16)</f>
        <v>20003</v>
      </c>
      <c r="F21" s="9">
        <f>SUM(F14:F16)</f>
        <v>18064</v>
      </c>
      <c r="G21" s="33">
        <f t="shared" si="1"/>
        <v>13.296903460837886</v>
      </c>
      <c r="H21" s="33">
        <f t="shared" si="2"/>
        <v>14.942528735632186</v>
      </c>
      <c r="I21" s="47">
        <f t="shared" si="3"/>
        <v>14.590718776897605</v>
      </c>
      <c r="J21" s="44">
        <f t="shared" si="4"/>
        <v>14.545337423806878</v>
      </c>
    </row>
    <row r="22" spans="1:10" ht="15">
      <c r="A22" s="6" t="s">
        <v>6</v>
      </c>
      <c r="B22" s="7">
        <f>SUM(B17:B18)</f>
        <v>4700</v>
      </c>
      <c r="C22" s="8">
        <f>SUM(C17:C18)</f>
        <v>18300</v>
      </c>
      <c r="D22" s="33">
        <f t="shared" si="0"/>
        <v>3.893617021276596</v>
      </c>
      <c r="E22" s="8">
        <f>SUM(E17:E18)</f>
        <v>13248</v>
      </c>
      <c r="F22" s="9">
        <f>SUM(F17:F18)</f>
        <v>11506</v>
      </c>
      <c r="G22" s="33">
        <f t="shared" si="1"/>
        <v>8.561020036429873</v>
      </c>
      <c r="H22" s="33">
        <f t="shared" si="2"/>
        <v>10.517241379310345</v>
      </c>
      <c r="I22" s="47">
        <f t="shared" si="3"/>
        <v>9.663442601426759</v>
      </c>
      <c r="J22" s="44">
        <f t="shared" si="4"/>
        <v>9.264761536665297</v>
      </c>
    </row>
    <row r="23" spans="1:10" ht="15">
      <c r="A23" s="14" t="s">
        <v>7</v>
      </c>
      <c r="B23" s="18">
        <f>SUM(B19:B22)</f>
        <v>54900</v>
      </c>
      <c r="C23" s="19">
        <f>SUM(C19:C22)</f>
        <v>174000</v>
      </c>
      <c r="D23" s="35">
        <f t="shared" si="0"/>
        <v>3.169398907103825</v>
      </c>
      <c r="E23" s="19">
        <f>SUM(E19:E22)</f>
        <v>137094</v>
      </c>
      <c r="F23" s="20">
        <f>SUM(F19:F22)</f>
        <v>124191</v>
      </c>
      <c r="G23" s="35">
        <f t="shared" si="1"/>
        <v>100</v>
      </c>
      <c r="H23" s="35">
        <f t="shared" si="2"/>
        <v>100</v>
      </c>
      <c r="I23" s="48">
        <f t="shared" si="3"/>
        <v>100</v>
      </c>
      <c r="J23" s="49">
        <f t="shared" si="4"/>
        <v>100</v>
      </c>
    </row>
    <row r="24" spans="1:6" ht="15">
      <c r="A24" s="11" t="s">
        <v>29</v>
      </c>
      <c r="B24" s="12"/>
      <c r="C24" s="12"/>
      <c r="D24" s="12"/>
      <c r="E24" s="12"/>
      <c r="F24" s="12"/>
    </row>
  </sheetData>
  <sheetProtection/>
  <printOptions/>
  <pageMargins left="0.7086614173228347" right="0.7086614173228347" top="0.7480314960629921" bottom="0.7480314960629921" header="0.31496062992125984" footer="0.31496062992125984"/>
  <pageSetup horizontalDpi="1200" verticalDpi="1200" orientation="portrait" paperSize="9" r:id="rId1"/>
  <headerFooter alignWithMargins="0">
    <oddFooter>&amp;LISEE - document édité le 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K4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28125" style="0" customWidth="1"/>
    <col min="2" max="2" width="7.421875" style="0" customWidth="1"/>
    <col min="3" max="3" width="6.57421875" style="0" customWidth="1"/>
    <col min="4" max="4" width="7.7109375" style="0" customWidth="1"/>
    <col min="5" max="5" width="7.28125" style="0" customWidth="1"/>
    <col min="6" max="6" width="8.00390625" style="0" customWidth="1"/>
    <col min="7" max="7" width="7.00390625" style="0" customWidth="1"/>
    <col min="8" max="8" width="8.140625" style="0" customWidth="1"/>
    <col min="9" max="9" width="6.8515625" style="0" customWidth="1"/>
    <col min="10" max="10" width="7.140625" style="0" customWidth="1"/>
    <col min="11" max="11" width="7.00390625" style="0" customWidth="1"/>
    <col min="12" max="12" width="7.140625" style="0" customWidth="1"/>
    <col min="13" max="13" width="7.421875" style="0" customWidth="1"/>
    <col min="14" max="14" width="7.57421875" style="0" customWidth="1"/>
    <col min="15" max="16" width="6.8515625" style="0" customWidth="1"/>
    <col min="17" max="17" width="9.140625" style="0" customWidth="1"/>
    <col min="18" max="18" width="6.140625" style="0" customWidth="1"/>
    <col min="19" max="19" width="6.57421875" style="0" customWidth="1"/>
    <col min="20" max="21" width="7.28125" style="0" customWidth="1"/>
    <col min="22" max="22" width="8.00390625" style="0" customWidth="1"/>
    <col min="23" max="23" width="7.140625" style="0" customWidth="1"/>
    <col min="24" max="24" width="7.00390625" style="0" customWidth="1"/>
    <col min="25" max="25" width="6.8515625" style="0" customWidth="1"/>
    <col min="26" max="26" width="7.421875" style="0" customWidth="1"/>
    <col min="27" max="27" width="7.140625" style="0" customWidth="1"/>
    <col min="28" max="28" width="6.8515625" style="0" customWidth="1"/>
    <col min="29" max="29" width="6.57421875" style="0" customWidth="1"/>
    <col min="30" max="30" width="7.28125" style="0" customWidth="1"/>
    <col min="31" max="31" width="6.00390625" style="0" customWidth="1"/>
    <col min="32" max="32" width="7.421875" style="0" customWidth="1"/>
    <col min="33" max="33" width="7.57421875" style="0" customWidth="1"/>
    <col min="34" max="34" width="7.421875" style="0" customWidth="1"/>
    <col min="35" max="35" width="9.140625" style="0" customWidth="1"/>
    <col min="36" max="36" width="6.140625" style="0" customWidth="1"/>
    <col min="37" max="37" width="6.28125" style="0" customWidth="1"/>
  </cols>
  <sheetData>
    <row r="1" spans="1:19" ht="19.5">
      <c r="A1" s="96" t="s">
        <v>111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1"/>
    </row>
    <row r="3" spans="1:37" ht="42" customHeight="1">
      <c r="A3" s="104" t="s">
        <v>23</v>
      </c>
      <c r="B3" s="106" t="s">
        <v>112</v>
      </c>
      <c r="C3" s="107"/>
      <c r="D3" s="107" t="s">
        <v>113</v>
      </c>
      <c r="E3" s="107"/>
      <c r="F3" s="107" t="s">
        <v>114</v>
      </c>
      <c r="G3" s="107"/>
      <c r="H3" s="107" t="s">
        <v>115</v>
      </c>
      <c r="I3" s="107"/>
      <c r="J3" s="107" t="s">
        <v>116</v>
      </c>
      <c r="K3" s="107"/>
      <c r="L3" s="107" t="s">
        <v>117</v>
      </c>
      <c r="M3" s="107"/>
      <c r="N3" s="107" t="s">
        <v>118</v>
      </c>
      <c r="O3" s="107"/>
      <c r="P3" s="107" t="s">
        <v>119</v>
      </c>
      <c r="Q3" s="107"/>
      <c r="R3" s="107" t="s">
        <v>56</v>
      </c>
      <c r="S3" s="108"/>
      <c r="T3" s="106" t="s">
        <v>112</v>
      </c>
      <c r="U3" s="107"/>
      <c r="V3" s="107" t="s">
        <v>113</v>
      </c>
      <c r="W3" s="107"/>
      <c r="X3" s="107" t="s">
        <v>114</v>
      </c>
      <c r="Y3" s="107"/>
      <c r="Z3" s="107" t="s">
        <v>115</v>
      </c>
      <c r="AA3" s="107"/>
      <c r="AB3" s="107" t="s">
        <v>116</v>
      </c>
      <c r="AC3" s="107"/>
      <c r="AD3" s="107" t="s">
        <v>117</v>
      </c>
      <c r="AE3" s="107"/>
      <c r="AF3" s="107" t="s">
        <v>118</v>
      </c>
      <c r="AG3" s="107"/>
      <c r="AH3" s="107" t="s">
        <v>119</v>
      </c>
      <c r="AI3" s="107"/>
      <c r="AJ3" s="107" t="s">
        <v>56</v>
      </c>
      <c r="AK3" s="108"/>
    </row>
    <row r="4" spans="1:37" ht="14.25" customHeight="1">
      <c r="A4" s="105"/>
      <c r="B4" s="15" t="s">
        <v>37</v>
      </c>
      <c r="C4" s="16" t="s">
        <v>38</v>
      </c>
      <c r="D4" s="16" t="s">
        <v>37</v>
      </c>
      <c r="E4" s="16" t="s">
        <v>38</v>
      </c>
      <c r="F4" s="16" t="s">
        <v>37</v>
      </c>
      <c r="G4" s="16" t="s">
        <v>38</v>
      </c>
      <c r="H4" s="16" t="s">
        <v>37</v>
      </c>
      <c r="I4" s="16" t="s">
        <v>38</v>
      </c>
      <c r="J4" s="16" t="s">
        <v>37</v>
      </c>
      <c r="K4" s="16" t="s">
        <v>38</v>
      </c>
      <c r="L4" s="16" t="s">
        <v>37</v>
      </c>
      <c r="M4" s="16" t="s">
        <v>38</v>
      </c>
      <c r="N4" s="16" t="s">
        <v>37</v>
      </c>
      <c r="O4" s="16" t="s">
        <v>38</v>
      </c>
      <c r="P4" s="16" t="s">
        <v>37</v>
      </c>
      <c r="Q4" s="16" t="s">
        <v>38</v>
      </c>
      <c r="R4" s="16" t="s">
        <v>37</v>
      </c>
      <c r="S4" s="17" t="s">
        <v>38</v>
      </c>
      <c r="T4" s="15" t="s">
        <v>37</v>
      </c>
      <c r="U4" s="16" t="s">
        <v>38</v>
      </c>
      <c r="V4" s="16" t="s">
        <v>37</v>
      </c>
      <c r="W4" s="16" t="s">
        <v>38</v>
      </c>
      <c r="X4" s="16" t="s">
        <v>37</v>
      </c>
      <c r="Y4" s="16" t="s">
        <v>38</v>
      </c>
      <c r="Z4" s="16" t="s">
        <v>37</v>
      </c>
      <c r="AA4" s="16" t="s">
        <v>38</v>
      </c>
      <c r="AB4" s="16" t="s">
        <v>37</v>
      </c>
      <c r="AC4" s="16" t="s">
        <v>38</v>
      </c>
      <c r="AD4" s="16" t="s">
        <v>37</v>
      </c>
      <c r="AE4" s="16" t="s">
        <v>38</v>
      </c>
      <c r="AF4" s="16" t="s">
        <v>37</v>
      </c>
      <c r="AG4" s="16" t="s">
        <v>38</v>
      </c>
      <c r="AH4" s="16" t="s">
        <v>37</v>
      </c>
      <c r="AI4" s="16" t="s">
        <v>38</v>
      </c>
      <c r="AJ4" s="16" t="s">
        <v>37</v>
      </c>
      <c r="AK4" s="17" t="s">
        <v>38</v>
      </c>
    </row>
    <row r="5" spans="1:37" ht="15">
      <c r="A5" s="1" t="s">
        <v>8</v>
      </c>
      <c r="B5" s="2">
        <v>2004</v>
      </c>
      <c r="C5" s="2">
        <v>4996</v>
      </c>
      <c r="D5" s="2">
        <v>687</v>
      </c>
      <c r="E5" s="2">
        <v>6313</v>
      </c>
      <c r="F5" s="2">
        <v>1352</v>
      </c>
      <c r="G5" s="2">
        <v>5648</v>
      </c>
      <c r="H5" s="2">
        <v>565</v>
      </c>
      <c r="I5" s="2">
        <v>6435</v>
      </c>
      <c r="J5" s="2">
        <v>2265</v>
      </c>
      <c r="K5" s="2">
        <v>4735</v>
      </c>
      <c r="L5" s="2">
        <v>374</v>
      </c>
      <c r="M5" s="2">
        <v>6626</v>
      </c>
      <c r="N5" s="2">
        <v>2841</v>
      </c>
      <c r="O5" s="2">
        <v>4159</v>
      </c>
      <c r="P5" s="2">
        <v>1314</v>
      </c>
      <c r="Q5" s="2">
        <v>5686</v>
      </c>
      <c r="R5" s="22">
        <v>862</v>
      </c>
      <c r="S5" s="9">
        <v>6138</v>
      </c>
      <c r="T5" s="25">
        <f>(B5/($B5+$C5))*100</f>
        <v>28.62857142857143</v>
      </c>
      <c r="U5" s="25">
        <f aca="true" t="shared" si="0" ref="U5:U23">(C5/($B5+$C5))*100</f>
        <v>71.37142857142858</v>
      </c>
      <c r="V5" s="25">
        <f aca="true" t="shared" si="1" ref="V5:V23">(D5/($D5+$E5))*100</f>
        <v>9.814285714285715</v>
      </c>
      <c r="W5" s="25">
        <f aca="true" t="shared" si="2" ref="W5:W23">(E5/($D5+$E5))*100</f>
        <v>90.18571428571428</v>
      </c>
      <c r="X5" s="25">
        <f aca="true" t="shared" si="3" ref="X5:X23">(F5/($B5+$C5))*100</f>
        <v>19.314285714285713</v>
      </c>
      <c r="Y5" s="25">
        <f aca="true" t="shared" si="4" ref="Y5:Y23">(G5/($B5+$C5))*100</f>
        <v>80.68571428571428</v>
      </c>
      <c r="Z5" s="25">
        <f aca="true" t="shared" si="5" ref="Z5:Z23">(H5/($B5+$C5))*100</f>
        <v>8.071428571428571</v>
      </c>
      <c r="AA5" s="25">
        <f aca="true" t="shared" si="6" ref="AA5:AA23">(I5/($B5+$C5))*100</f>
        <v>91.92857142857143</v>
      </c>
      <c r="AB5" s="25">
        <f aca="true" t="shared" si="7" ref="AB5:AB23">(J5/($B5+$C5))*100</f>
        <v>32.357142857142854</v>
      </c>
      <c r="AC5" s="25">
        <f aca="true" t="shared" si="8" ref="AC5:AC23">(K5/($B5+$C5))*100</f>
        <v>67.64285714285714</v>
      </c>
      <c r="AD5" s="25">
        <f aca="true" t="shared" si="9" ref="AD5:AD23">(L5/($B5+$C5))*100</f>
        <v>5.3428571428571425</v>
      </c>
      <c r="AE5" s="25">
        <f aca="true" t="shared" si="10" ref="AE5:AE23">(M5/($B5+$C5))*100</f>
        <v>94.65714285714286</v>
      </c>
      <c r="AF5" s="25">
        <f aca="true" t="shared" si="11" ref="AF5:AF23">(N5/($B5+$C5))*100</f>
        <v>40.58571428571429</v>
      </c>
      <c r="AG5" s="25">
        <f aca="true" t="shared" si="12" ref="AG5:AG23">(O5/($B5+$C5))*100</f>
        <v>59.41428571428572</v>
      </c>
      <c r="AH5" s="25">
        <f>(P5/($B5+$C5))*100</f>
        <v>18.771428571428572</v>
      </c>
      <c r="AI5" s="25">
        <f>(Q5/($B5+$C5))*100</f>
        <v>81.22857142857143</v>
      </c>
      <c r="AJ5" s="26">
        <f>(R5/($R5+$S5))*100</f>
        <v>12.314285714285713</v>
      </c>
      <c r="AK5" s="28">
        <f aca="true" t="shared" si="13" ref="AK5:AK23">(S5/($R5+$S5))*100</f>
        <v>87.68571428571428</v>
      </c>
    </row>
    <row r="6" spans="1:37" ht="15">
      <c r="A6" s="6" t="s">
        <v>9</v>
      </c>
      <c r="B6" s="2">
        <v>680</v>
      </c>
      <c r="C6" s="2">
        <v>3120</v>
      </c>
      <c r="D6" s="2">
        <v>576</v>
      </c>
      <c r="E6" s="2">
        <v>3224</v>
      </c>
      <c r="F6" s="2">
        <v>368</v>
      </c>
      <c r="G6" s="2">
        <v>3432</v>
      </c>
      <c r="H6" s="2">
        <v>104</v>
      </c>
      <c r="I6" s="2">
        <v>3696</v>
      </c>
      <c r="J6" s="2">
        <v>1574</v>
      </c>
      <c r="K6" s="2">
        <v>2226</v>
      </c>
      <c r="L6" s="2">
        <v>394</v>
      </c>
      <c r="M6" s="2">
        <v>3406</v>
      </c>
      <c r="N6" s="2">
        <v>1915</v>
      </c>
      <c r="O6" s="2">
        <v>1885</v>
      </c>
      <c r="P6" s="2">
        <v>1128</v>
      </c>
      <c r="Q6" s="2">
        <v>2672</v>
      </c>
      <c r="R6" s="22">
        <v>391</v>
      </c>
      <c r="S6" s="9">
        <v>3409</v>
      </c>
      <c r="T6" s="25">
        <f aca="true" t="shared" si="14" ref="T6:T23">(B6/($B6+$C6))*100</f>
        <v>17.894736842105264</v>
      </c>
      <c r="U6" s="25">
        <f t="shared" si="0"/>
        <v>82.10526315789474</v>
      </c>
      <c r="V6" s="25">
        <f t="shared" si="1"/>
        <v>15.157894736842106</v>
      </c>
      <c r="W6" s="25">
        <f t="shared" si="2"/>
        <v>84.84210526315789</v>
      </c>
      <c r="X6" s="25">
        <f t="shared" si="3"/>
        <v>9.68421052631579</v>
      </c>
      <c r="Y6" s="25">
        <f t="shared" si="4"/>
        <v>90.31578947368422</v>
      </c>
      <c r="Z6" s="25">
        <f t="shared" si="5"/>
        <v>2.736842105263158</v>
      </c>
      <c r="AA6" s="25">
        <f t="shared" si="6"/>
        <v>97.26315789473684</v>
      </c>
      <c r="AB6" s="25">
        <f t="shared" si="7"/>
        <v>41.421052631578945</v>
      </c>
      <c r="AC6" s="25">
        <f t="shared" si="8"/>
        <v>58.578947368421055</v>
      </c>
      <c r="AD6" s="25">
        <f t="shared" si="9"/>
        <v>10.368421052631579</v>
      </c>
      <c r="AE6" s="25">
        <f t="shared" si="10"/>
        <v>89.63157894736841</v>
      </c>
      <c r="AF6" s="25">
        <f t="shared" si="11"/>
        <v>50.39473684210526</v>
      </c>
      <c r="AG6" s="25">
        <f t="shared" si="12"/>
        <v>49.60526315789473</v>
      </c>
      <c r="AH6" s="25">
        <f aca="true" t="shared" si="15" ref="AH6:AH23">(P6/($B6+$C6))*100</f>
        <v>29.68421052631579</v>
      </c>
      <c r="AI6" s="25">
        <f aca="true" t="shared" si="16" ref="AI6:AI23">(Q6/($B6+$C6))*100</f>
        <v>70.3157894736842</v>
      </c>
      <c r="AJ6" s="26">
        <f aca="true" t="shared" si="17" ref="AJ6:AJ23">(R6/($R6+$S6))*100</f>
        <v>10.289473684210526</v>
      </c>
      <c r="AK6" s="28">
        <f t="shared" si="13"/>
        <v>89.71052631578948</v>
      </c>
    </row>
    <row r="7" spans="1:37" ht="15">
      <c r="A7" s="6" t="s">
        <v>10</v>
      </c>
      <c r="B7" s="2">
        <v>2255</v>
      </c>
      <c r="C7" s="2">
        <v>6245</v>
      </c>
      <c r="D7" s="2">
        <v>1409</v>
      </c>
      <c r="E7" s="2">
        <v>7091</v>
      </c>
      <c r="F7" s="2">
        <v>2433</v>
      </c>
      <c r="G7" s="2">
        <v>6067</v>
      </c>
      <c r="H7" s="2">
        <v>918</v>
      </c>
      <c r="I7" s="2">
        <v>7582</v>
      </c>
      <c r="J7" s="2">
        <v>2642</v>
      </c>
      <c r="K7" s="2">
        <v>5858</v>
      </c>
      <c r="L7" s="2">
        <v>710</v>
      </c>
      <c r="M7" s="2">
        <v>7790</v>
      </c>
      <c r="N7" s="2">
        <v>3130</v>
      </c>
      <c r="O7" s="2">
        <v>5370</v>
      </c>
      <c r="P7" s="2">
        <v>1020</v>
      </c>
      <c r="Q7" s="2">
        <v>7480</v>
      </c>
      <c r="R7" s="22">
        <v>1661</v>
      </c>
      <c r="S7" s="9">
        <v>6839</v>
      </c>
      <c r="T7" s="25">
        <f t="shared" si="14"/>
        <v>26.529411764705884</v>
      </c>
      <c r="U7" s="25">
        <f t="shared" si="0"/>
        <v>73.47058823529412</v>
      </c>
      <c r="V7" s="25">
        <f t="shared" si="1"/>
        <v>16.576470588235296</v>
      </c>
      <c r="W7" s="25">
        <f t="shared" si="2"/>
        <v>83.4235294117647</v>
      </c>
      <c r="X7" s="25">
        <f t="shared" si="3"/>
        <v>28.623529411764704</v>
      </c>
      <c r="Y7" s="25">
        <f t="shared" si="4"/>
        <v>71.37647058823529</v>
      </c>
      <c r="Z7" s="25">
        <f t="shared" si="5"/>
        <v>10.8</v>
      </c>
      <c r="AA7" s="25">
        <f t="shared" si="6"/>
        <v>89.2</v>
      </c>
      <c r="AB7" s="25">
        <f t="shared" si="7"/>
        <v>31.082352941176474</v>
      </c>
      <c r="AC7" s="25">
        <f t="shared" si="8"/>
        <v>68.91764705882353</v>
      </c>
      <c r="AD7" s="25">
        <f t="shared" si="9"/>
        <v>8.352941176470589</v>
      </c>
      <c r="AE7" s="25">
        <f t="shared" si="10"/>
        <v>91.64705882352942</v>
      </c>
      <c r="AF7" s="25">
        <f t="shared" si="11"/>
        <v>36.8235294117647</v>
      </c>
      <c r="AG7" s="25">
        <f t="shared" si="12"/>
        <v>63.17647058823529</v>
      </c>
      <c r="AH7" s="25">
        <f t="shared" si="15"/>
        <v>12</v>
      </c>
      <c r="AI7" s="25">
        <f t="shared" si="16"/>
        <v>88</v>
      </c>
      <c r="AJ7" s="26">
        <f t="shared" si="17"/>
        <v>19.541176470588233</v>
      </c>
      <c r="AK7" s="28">
        <f t="shared" si="13"/>
        <v>80.45882352941176</v>
      </c>
    </row>
    <row r="8" spans="1:37" ht="15">
      <c r="A8" s="6" t="s">
        <v>211</v>
      </c>
      <c r="B8" s="2">
        <v>2324</v>
      </c>
      <c r="C8" s="2">
        <v>4176</v>
      </c>
      <c r="D8" s="2">
        <v>1229</v>
      </c>
      <c r="E8" s="2">
        <v>5271</v>
      </c>
      <c r="F8" s="2">
        <v>1695</v>
      </c>
      <c r="G8" s="2">
        <v>4805</v>
      </c>
      <c r="H8" s="2">
        <v>955</v>
      </c>
      <c r="I8" s="2">
        <v>5545</v>
      </c>
      <c r="J8" s="2">
        <v>2079</v>
      </c>
      <c r="K8" s="2">
        <v>4421</v>
      </c>
      <c r="L8" s="2">
        <v>602</v>
      </c>
      <c r="M8" s="2">
        <v>5898</v>
      </c>
      <c r="N8" s="2">
        <v>2729</v>
      </c>
      <c r="O8" s="2">
        <v>3771</v>
      </c>
      <c r="P8" s="2">
        <v>874</v>
      </c>
      <c r="Q8" s="2">
        <v>5626</v>
      </c>
      <c r="R8" s="22">
        <v>490</v>
      </c>
      <c r="S8" s="9">
        <v>6010</v>
      </c>
      <c r="T8" s="25">
        <f t="shared" si="14"/>
        <v>35.753846153846155</v>
      </c>
      <c r="U8" s="25">
        <f t="shared" si="0"/>
        <v>64.24615384615385</v>
      </c>
      <c r="V8" s="25">
        <f t="shared" si="1"/>
        <v>18.907692307692308</v>
      </c>
      <c r="W8" s="25">
        <f t="shared" si="2"/>
        <v>81.0923076923077</v>
      </c>
      <c r="X8" s="25">
        <f t="shared" si="3"/>
        <v>26.076923076923077</v>
      </c>
      <c r="Y8" s="25">
        <f t="shared" si="4"/>
        <v>73.92307692307692</v>
      </c>
      <c r="Z8" s="25">
        <f t="shared" si="5"/>
        <v>14.692307692307693</v>
      </c>
      <c r="AA8" s="25">
        <f t="shared" si="6"/>
        <v>85.3076923076923</v>
      </c>
      <c r="AB8" s="25">
        <f t="shared" si="7"/>
        <v>31.984615384615385</v>
      </c>
      <c r="AC8" s="25">
        <f t="shared" si="8"/>
        <v>68.0153846153846</v>
      </c>
      <c r="AD8" s="25">
        <f t="shared" si="9"/>
        <v>9.26153846153846</v>
      </c>
      <c r="AE8" s="25">
        <f t="shared" si="10"/>
        <v>90.73846153846154</v>
      </c>
      <c r="AF8" s="25">
        <f t="shared" si="11"/>
        <v>41.98461538461539</v>
      </c>
      <c r="AG8" s="25">
        <f t="shared" si="12"/>
        <v>58.01538461538461</v>
      </c>
      <c r="AH8" s="25">
        <f t="shared" si="15"/>
        <v>13.446153846153846</v>
      </c>
      <c r="AI8" s="25">
        <f t="shared" si="16"/>
        <v>86.55384615384617</v>
      </c>
      <c r="AJ8" s="26">
        <f t="shared" si="17"/>
        <v>7.538461538461538</v>
      </c>
      <c r="AK8" s="28">
        <f t="shared" si="13"/>
        <v>92.46153846153847</v>
      </c>
    </row>
    <row r="9" spans="1:37" ht="15">
      <c r="A9" s="6" t="s">
        <v>12</v>
      </c>
      <c r="B9" s="2">
        <v>788</v>
      </c>
      <c r="C9" s="2">
        <v>2612</v>
      </c>
      <c r="D9" s="2">
        <v>256</v>
      </c>
      <c r="E9" s="2">
        <v>3144</v>
      </c>
      <c r="F9" s="2">
        <v>1136</v>
      </c>
      <c r="G9" s="2">
        <v>2264</v>
      </c>
      <c r="H9" s="2">
        <v>93</v>
      </c>
      <c r="I9" s="2">
        <v>3307</v>
      </c>
      <c r="J9" s="2">
        <v>1931</v>
      </c>
      <c r="K9" s="2">
        <v>1469</v>
      </c>
      <c r="L9" s="2">
        <v>94</v>
      </c>
      <c r="M9" s="2">
        <v>3306</v>
      </c>
      <c r="N9" s="2">
        <v>1795</v>
      </c>
      <c r="O9" s="2">
        <v>1605</v>
      </c>
      <c r="P9" s="2">
        <v>233</v>
      </c>
      <c r="Q9" s="2">
        <v>3167</v>
      </c>
      <c r="R9" s="22">
        <v>764</v>
      </c>
      <c r="S9" s="9">
        <v>2636</v>
      </c>
      <c r="T9" s="25">
        <f t="shared" si="14"/>
        <v>23.176470588235293</v>
      </c>
      <c r="U9" s="25">
        <f t="shared" si="0"/>
        <v>76.8235294117647</v>
      </c>
      <c r="V9" s="25">
        <f t="shared" si="1"/>
        <v>7.529411764705881</v>
      </c>
      <c r="W9" s="25">
        <f t="shared" si="2"/>
        <v>92.47058823529412</v>
      </c>
      <c r="X9" s="25">
        <f t="shared" si="3"/>
        <v>33.411764705882355</v>
      </c>
      <c r="Y9" s="25">
        <f t="shared" si="4"/>
        <v>66.58823529411765</v>
      </c>
      <c r="Z9" s="25">
        <f t="shared" si="5"/>
        <v>2.735294117647059</v>
      </c>
      <c r="AA9" s="25">
        <f t="shared" si="6"/>
        <v>97.26470588235294</v>
      </c>
      <c r="AB9" s="25">
        <f t="shared" si="7"/>
        <v>56.794117647058826</v>
      </c>
      <c r="AC9" s="25">
        <f t="shared" si="8"/>
        <v>43.205882352941174</v>
      </c>
      <c r="AD9" s="25">
        <f t="shared" si="9"/>
        <v>2.764705882352941</v>
      </c>
      <c r="AE9" s="25">
        <f t="shared" si="10"/>
        <v>97.23529411764706</v>
      </c>
      <c r="AF9" s="25">
        <f t="shared" si="11"/>
        <v>52.794117647058826</v>
      </c>
      <c r="AG9" s="25">
        <f t="shared" si="12"/>
        <v>47.205882352941174</v>
      </c>
      <c r="AH9" s="25">
        <f t="shared" si="15"/>
        <v>6.852941176470588</v>
      </c>
      <c r="AI9" s="25">
        <f t="shared" si="16"/>
        <v>93.14705882352942</v>
      </c>
      <c r="AJ9" s="26">
        <f t="shared" si="17"/>
        <v>22.470588235294116</v>
      </c>
      <c r="AK9" s="28">
        <f t="shared" si="13"/>
        <v>77.52941176470588</v>
      </c>
    </row>
    <row r="10" spans="1:37" ht="15">
      <c r="A10" s="6" t="s">
        <v>13</v>
      </c>
      <c r="B10" s="2">
        <v>1747</v>
      </c>
      <c r="C10" s="2">
        <v>4653</v>
      </c>
      <c r="D10" s="2">
        <v>700</v>
      </c>
      <c r="E10" s="2">
        <v>5700</v>
      </c>
      <c r="F10" s="2">
        <v>2166</v>
      </c>
      <c r="G10" s="2">
        <v>4234</v>
      </c>
      <c r="H10" s="2">
        <v>936</v>
      </c>
      <c r="I10" s="2">
        <v>5464</v>
      </c>
      <c r="J10" s="2">
        <v>2379</v>
      </c>
      <c r="K10" s="2">
        <v>4021</v>
      </c>
      <c r="L10" s="2">
        <v>536</v>
      </c>
      <c r="M10" s="2">
        <v>5864</v>
      </c>
      <c r="N10" s="2">
        <v>2600</v>
      </c>
      <c r="O10" s="2">
        <v>3800</v>
      </c>
      <c r="P10" s="2">
        <v>828</v>
      </c>
      <c r="Q10" s="2">
        <v>5572</v>
      </c>
      <c r="R10" s="22">
        <v>510</v>
      </c>
      <c r="S10" s="9">
        <v>5890</v>
      </c>
      <c r="T10" s="25">
        <f t="shared" si="14"/>
        <v>27.296875</v>
      </c>
      <c r="U10" s="25">
        <f t="shared" si="0"/>
        <v>72.703125</v>
      </c>
      <c r="V10" s="25">
        <f t="shared" si="1"/>
        <v>10.9375</v>
      </c>
      <c r="W10" s="25">
        <f t="shared" si="2"/>
        <v>89.0625</v>
      </c>
      <c r="X10" s="25">
        <f t="shared" si="3"/>
        <v>33.84375</v>
      </c>
      <c r="Y10" s="25">
        <f t="shared" si="4"/>
        <v>66.15625</v>
      </c>
      <c r="Z10" s="25">
        <f t="shared" si="5"/>
        <v>14.625</v>
      </c>
      <c r="AA10" s="25">
        <f t="shared" si="6"/>
        <v>85.375</v>
      </c>
      <c r="AB10" s="25">
        <f t="shared" si="7"/>
        <v>37.171875</v>
      </c>
      <c r="AC10" s="25">
        <f t="shared" si="8"/>
        <v>62.828125</v>
      </c>
      <c r="AD10" s="25">
        <f t="shared" si="9"/>
        <v>8.375</v>
      </c>
      <c r="AE10" s="25">
        <f t="shared" si="10"/>
        <v>91.625</v>
      </c>
      <c r="AF10" s="25">
        <f t="shared" si="11"/>
        <v>40.625</v>
      </c>
      <c r="AG10" s="25">
        <f t="shared" si="12"/>
        <v>59.375</v>
      </c>
      <c r="AH10" s="25">
        <f t="shared" si="15"/>
        <v>12.937499999999998</v>
      </c>
      <c r="AI10" s="25">
        <f t="shared" si="16"/>
        <v>87.0625</v>
      </c>
      <c r="AJ10" s="26">
        <f t="shared" si="17"/>
        <v>7.968749999999999</v>
      </c>
      <c r="AK10" s="28">
        <f t="shared" si="13"/>
        <v>92.03125</v>
      </c>
    </row>
    <row r="11" spans="1:37" ht="15">
      <c r="A11" s="6" t="s">
        <v>14</v>
      </c>
      <c r="B11" s="2">
        <v>514</v>
      </c>
      <c r="C11" s="2">
        <v>1186</v>
      </c>
      <c r="D11" s="2">
        <v>489</v>
      </c>
      <c r="E11" s="2">
        <v>1211</v>
      </c>
      <c r="F11" s="2">
        <v>614</v>
      </c>
      <c r="G11" s="2">
        <v>1086</v>
      </c>
      <c r="H11" s="2">
        <v>85</v>
      </c>
      <c r="I11" s="2">
        <v>1615</v>
      </c>
      <c r="J11" s="2">
        <v>1032</v>
      </c>
      <c r="K11" s="2">
        <v>668</v>
      </c>
      <c r="L11" s="2">
        <v>136</v>
      </c>
      <c r="M11" s="2">
        <v>1564</v>
      </c>
      <c r="N11" s="2">
        <v>1203</v>
      </c>
      <c r="O11" s="2">
        <v>497</v>
      </c>
      <c r="P11" s="2">
        <v>237</v>
      </c>
      <c r="Q11" s="2">
        <v>1463</v>
      </c>
      <c r="R11" s="22">
        <v>276</v>
      </c>
      <c r="S11" s="9">
        <v>1424</v>
      </c>
      <c r="T11" s="25">
        <f t="shared" si="14"/>
        <v>30.23529411764706</v>
      </c>
      <c r="U11" s="25">
        <f t="shared" si="0"/>
        <v>69.76470588235294</v>
      </c>
      <c r="V11" s="25">
        <f t="shared" si="1"/>
        <v>28.764705882352942</v>
      </c>
      <c r="W11" s="25">
        <f t="shared" si="2"/>
        <v>71.23529411764706</v>
      </c>
      <c r="X11" s="25">
        <f t="shared" si="3"/>
        <v>36.11764705882353</v>
      </c>
      <c r="Y11" s="25">
        <f t="shared" si="4"/>
        <v>63.88235294117647</v>
      </c>
      <c r="Z11" s="25">
        <f t="shared" si="5"/>
        <v>5</v>
      </c>
      <c r="AA11" s="25">
        <f t="shared" si="6"/>
        <v>95</v>
      </c>
      <c r="AB11" s="25">
        <f t="shared" si="7"/>
        <v>60.705882352941174</v>
      </c>
      <c r="AC11" s="25">
        <f t="shared" si="8"/>
        <v>39.294117647058826</v>
      </c>
      <c r="AD11" s="25">
        <f t="shared" si="9"/>
        <v>8</v>
      </c>
      <c r="AE11" s="25">
        <f t="shared" si="10"/>
        <v>92</v>
      </c>
      <c r="AF11" s="25">
        <f t="shared" si="11"/>
        <v>70.76470588235294</v>
      </c>
      <c r="AG11" s="25">
        <f t="shared" si="12"/>
        <v>29.235294117647058</v>
      </c>
      <c r="AH11" s="25">
        <f t="shared" si="15"/>
        <v>13.941176470588236</v>
      </c>
      <c r="AI11" s="25">
        <f t="shared" si="16"/>
        <v>86.05882352941177</v>
      </c>
      <c r="AJ11" s="26">
        <f t="shared" si="17"/>
        <v>16.235294117647058</v>
      </c>
      <c r="AK11" s="28">
        <f t="shared" si="13"/>
        <v>83.76470588235294</v>
      </c>
    </row>
    <row r="12" spans="1:37" ht="15">
      <c r="A12" s="6" t="s">
        <v>15</v>
      </c>
      <c r="B12" s="2">
        <v>1227</v>
      </c>
      <c r="C12" s="2">
        <v>2373</v>
      </c>
      <c r="D12" s="2">
        <v>923</v>
      </c>
      <c r="E12" s="2">
        <v>2677</v>
      </c>
      <c r="F12" s="2">
        <v>792</v>
      </c>
      <c r="G12" s="2">
        <v>2808</v>
      </c>
      <c r="H12" s="2">
        <v>603</v>
      </c>
      <c r="I12" s="2">
        <v>2997</v>
      </c>
      <c r="J12" s="2">
        <v>1937</v>
      </c>
      <c r="K12" s="2">
        <v>1663</v>
      </c>
      <c r="L12" s="2">
        <v>408</v>
      </c>
      <c r="M12" s="2">
        <v>3192</v>
      </c>
      <c r="N12" s="2">
        <v>2481</v>
      </c>
      <c r="O12" s="2">
        <v>1119</v>
      </c>
      <c r="P12" s="2">
        <v>574</v>
      </c>
      <c r="Q12" s="2">
        <v>3026</v>
      </c>
      <c r="R12" s="22">
        <v>300</v>
      </c>
      <c r="S12" s="9">
        <v>3300</v>
      </c>
      <c r="T12" s="25">
        <f t="shared" si="14"/>
        <v>34.08333333333333</v>
      </c>
      <c r="U12" s="25">
        <f t="shared" si="0"/>
        <v>65.91666666666667</v>
      </c>
      <c r="V12" s="25">
        <f t="shared" si="1"/>
        <v>25.63888888888889</v>
      </c>
      <c r="W12" s="25">
        <f t="shared" si="2"/>
        <v>74.36111111111111</v>
      </c>
      <c r="X12" s="25">
        <f t="shared" si="3"/>
        <v>22</v>
      </c>
      <c r="Y12" s="25">
        <f t="shared" si="4"/>
        <v>78</v>
      </c>
      <c r="Z12" s="25">
        <f t="shared" si="5"/>
        <v>16.75</v>
      </c>
      <c r="AA12" s="25">
        <f t="shared" si="6"/>
        <v>83.25</v>
      </c>
      <c r="AB12" s="25">
        <f t="shared" si="7"/>
        <v>53.80555555555555</v>
      </c>
      <c r="AC12" s="25">
        <f t="shared" si="8"/>
        <v>46.19444444444444</v>
      </c>
      <c r="AD12" s="25">
        <f t="shared" si="9"/>
        <v>11.333333333333332</v>
      </c>
      <c r="AE12" s="25">
        <f t="shared" si="10"/>
        <v>88.66666666666667</v>
      </c>
      <c r="AF12" s="25">
        <f t="shared" si="11"/>
        <v>68.91666666666667</v>
      </c>
      <c r="AG12" s="25">
        <f t="shared" si="12"/>
        <v>31.083333333333336</v>
      </c>
      <c r="AH12" s="25">
        <f t="shared" si="15"/>
        <v>15.944444444444445</v>
      </c>
      <c r="AI12" s="25">
        <f t="shared" si="16"/>
        <v>84.05555555555554</v>
      </c>
      <c r="AJ12" s="26">
        <f t="shared" si="17"/>
        <v>8.333333333333332</v>
      </c>
      <c r="AK12" s="28">
        <f t="shared" si="13"/>
        <v>91.66666666666666</v>
      </c>
    </row>
    <row r="13" spans="1:37" ht="15">
      <c r="A13" s="6" t="s">
        <v>16</v>
      </c>
      <c r="B13" s="2">
        <v>444</v>
      </c>
      <c r="C13" s="2">
        <v>1556</v>
      </c>
      <c r="D13" s="2">
        <v>346</v>
      </c>
      <c r="E13" s="2">
        <v>1654</v>
      </c>
      <c r="F13" s="2">
        <v>307</v>
      </c>
      <c r="G13" s="2">
        <v>1693</v>
      </c>
      <c r="H13" s="2">
        <v>110</v>
      </c>
      <c r="I13" s="2">
        <v>1890</v>
      </c>
      <c r="J13" s="2">
        <v>1763</v>
      </c>
      <c r="K13" s="2">
        <v>237</v>
      </c>
      <c r="L13" s="2">
        <v>308</v>
      </c>
      <c r="M13" s="2">
        <v>1692</v>
      </c>
      <c r="N13" s="2">
        <v>1749</v>
      </c>
      <c r="O13" s="2">
        <v>251</v>
      </c>
      <c r="P13" s="2">
        <v>126</v>
      </c>
      <c r="Q13" s="2">
        <v>1874</v>
      </c>
      <c r="R13" s="22">
        <v>735</v>
      </c>
      <c r="S13" s="9">
        <v>1265</v>
      </c>
      <c r="T13" s="25">
        <f t="shared" si="14"/>
        <v>22.2</v>
      </c>
      <c r="U13" s="25">
        <f t="shared" si="0"/>
        <v>77.8</v>
      </c>
      <c r="V13" s="25">
        <f t="shared" si="1"/>
        <v>17.299999999999997</v>
      </c>
      <c r="W13" s="25">
        <f t="shared" si="2"/>
        <v>82.69999999999999</v>
      </c>
      <c r="X13" s="25">
        <f t="shared" si="3"/>
        <v>15.35</v>
      </c>
      <c r="Y13" s="25">
        <f t="shared" si="4"/>
        <v>84.65</v>
      </c>
      <c r="Z13" s="25">
        <f t="shared" si="5"/>
        <v>5.5</v>
      </c>
      <c r="AA13" s="25">
        <f t="shared" si="6"/>
        <v>94.5</v>
      </c>
      <c r="AB13" s="25">
        <f t="shared" si="7"/>
        <v>88.14999999999999</v>
      </c>
      <c r="AC13" s="25">
        <f t="shared" si="8"/>
        <v>11.85</v>
      </c>
      <c r="AD13" s="25">
        <f t="shared" si="9"/>
        <v>15.4</v>
      </c>
      <c r="AE13" s="25">
        <f t="shared" si="10"/>
        <v>84.6</v>
      </c>
      <c r="AF13" s="25">
        <f t="shared" si="11"/>
        <v>87.45</v>
      </c>
      <c r="AG13" s="25">
        <f t="shared" si="12"/>
        <v>12.55</v>
      </c>
      <c r="AH13" s="25">
        <f t="shared" si="15"/>
        <v>6.3</v>
      </c>
      <c r="AI13" s="25">
        <f t="shared" si="16"/>
        <v>93.7</v>
      </c>
      <c r="AJ13" s="26">
        <f t="shared" si="17"/>
        <v>36.75</v>
      </c>
      <c r="AK13" s="28">
        <f t="shared" si="13"/>
        <v>63.24999999999999</v>
      </c>
    </row>
    <row r="14" spans="1:37" ht="15">
      <c r="A14" s="6" t="s">
        <v>17</v>
      </c>
      <c r="B14" s="2">
        <v>468</v>
      </c>
      <c r="C14" s="2">
        <v>3532</v>
      </c>
      <c r="D14" s="2">
        <v>442</v>
      </c>
      <c r="E14" s="2">
        <v>3558</v>
      </c>
      <c r="F14" s="2">
        <v>2052</v>
      </c>
      <c r="G14" s="2">
        <v>1948</v>
      </c>
      <c r="H14" s="2">
        <v>260</v>
      </c>
      <c r="I14" s="2">
        <v>3740</v>
      </c>
      <c r="J14" s="2">
        <v>416</v>
      </c>
      <c r="K14" s="2">
        <v>3584</v>
      </c>
      <c r="L14" s="2">
        <v>104</v>
      </c>
      <c r="M14" s="2">
        <v>3896</v>
      </c>
      <c r="N14" s="2">
        <v>777</v>
      </c>
      <c r="O14" s="2">
        <v>3223</v>
      </c>
      <c r="P14" s="2">
        <v>442</v>
      </c>
      <c r="Q14" s="2">
        <v>3558</v>
      </c>
      <c r="R14" s="22">
        <v>2079</v>
      </c>
      <c r="S14" s="9">
        <v>1921</v>
      </c>
      <c r="T14" s="25">
        <f t="shared" si="14"/>
        <v>11.700000000000001</v>
      </c>
      <c r="U14" s="25">
        <f t="shared" si="0"/>
        <v>88.3</v>
      </c>
      <c r="V14" s="25">
        <f t="shared" si="1"/>
        <v>11.05</v>
      </c>
      <c r="W14" s="25">
        <f t="shared" si="2"/>
        <v>88.94999999999999</v>
      </c>
      <c r="X14" s="25">
        <f t="shared" si="3"/>
        <v>51.300000000000004</v>
      </c>
      <c r="Y14" s="25">
        <f t="shared" si="4"/>
        <v>48.699999999999996</v>
      </c>
      <c r="Z14" s="25">
        <f t="shared" si="5"/>
        <v>6.5</v>
      </c>
      <c r="AA14" s="25">
        <f t="shared" si="6"/>
        <v>93.5</v>
      </c>
      <c r="AB14" s="25">
        <f t="shared" si="7"/>
        <v>10.4</v>
      </c>
      <c r="AC14" s="25">
        <f t="shared" si="8"/>
        <v>89.60000000000001</v>
      </c>
      <c r="AD14" s="25">
        <f t="shared" si="9"/>
        <v>2.6</v>
      </c>
      <c r="AE14" s="25">
        <f t="shared" si="10"/>
        <v>97.39999999999999</v>
      </c>
      <c r="AF14" s="25">
        <f t="shared" si="11"/>
        <v>19.425</v>
      </c>
      <c r="AG14" s="25">
        <f t="shared" si="12"/>
        <v>80.575</v>
      </c>
      <c r="AH14" s="25">
        <f t="shared" si="15"/>
        <v>11.05</v>
      </c>
      <c r="AI14" s="25">
        <f t="shared" si="16"/>
        <v>88.94999999999999</v>
      </c>
      <c r="AJ14" s="26">
        <f t="shared" si="17"/>
        <v>51.975</v>
      </c>
      <c r="AK14" s="28">
        <f t="shared" si="13"/>
        <v>48.025</v>
      </c>
    </row>
    <row r="15" spans="1:37" ht="15">
      <c r="A15" s="6" t="s">
        <v>18</v>
      </c>
      <c r="B15" s="2">
        <v>403</v>
      </c>
      <c r="C15" s="2">
        <v>897</v>
      </c>
      <c r="D15" s="2">
        <v>251</v>
      </c>
      <c r="E15" s="2">
        <v>1049</v>
      </c>
      <c r="F15" s="2">
        <v>726</v>
      </c>
      <c r="G15" s="2">
        <v>574</v>
      </c>
      <c r="H15" s="2">
        <v>314</v>
      </c>
      <c r="I15" s="2">
        <v>986</v>
      </c>
      <c r="J15" s="2">
        <v>753</v>
      </c>
      <c r="K15" s="2">
        <v>547</v>
      </c>
      <c r="L15" s="2">
        <v>126</v>
      </c>
      <c r="M15" s="2">
        <v>1174</v>
      </c>
      <c r="N15" s="2">
        <v>824</v>
      </c>
      <c r="O15" s="2">
        <v>476</v>
      </c>
      <c r="P15" s="2">
        <v>162</v>
      </c>
      <c r="Q15" s="2">
        <v>1138</v>
      </c>
      <c r="R15" s="22">
        <v>99</v>
      </c>
      <c r="S15" s="9">
        <v>1201</v>
      </c>
      <c r="T15" s="25">
        <f t="shared" si="14"/>
        <v>31</v>
      </c>
      <c r="U15" s="25">
        <f t="shared" si="0"/>
        <v>69</v>
      </c>
      <c r="V15" s="25">
        <f t="shared" si="1"/>
        <v>19.30769230769231</v>
      </c>
      <c r="W15" s="25">
        <f t="shared" si="2"/>
        <v>80.6923076923077</v>
      </c>
      <c r="X15" s="25">
        <f t="shared" si="3"/>
        <v>55.84615384615385</v>
      </c>
      <c r="Y15" s="25">
        <f t="shared" si="4"/>
        <v>44.15384615384615</v>
      </c>
      <c r="Z15" s="25">
        <f t="shared" si="5"/>
        <v>24.153846153846153</v>
      </c>
      <c r="AA15" s="25">
        <f t="shared" si="6"/>
        <v>75.84615384615384</v>
      </c>
      <c r="AB15" s="25">
        <f t="shared" si="7"/>
        <v>57.92307692307692</v>
      </c>
      <c r="AC15" s="25">
        <f t="shared" si="8"/>
        <v>42.07692307692308</v>
      </c>
      <c r="AD15" s="25">
        <f t="shared" si="9"/>
        <v>9.692307692307692</v>
      </c>
      <c r="AE15" s="25">
        <f t="shared" si="10"/>
        <v>90.3076923076923</v>
      </c>
      <c r="AF15" s="25">
        <f t="shared" si="11"/>
        <v>63.38461538461539</v>
      </c>
      <c r="AG15" s="25">
        <f t="shared" si="12"/>
        <v>36.61538461538461</v>
      </c>
      <c r="AH15" s="25">
        <f t="shared" si="15"/>
        <v>12.461538461538462</v>
      </c>
      <c r="AI15" s="25">
        <f t="shared" si="16"/>
        <v>87.53846153846155</v>
      </c>
      <c r="AJ15" s="26">
        <f t="shared" si="17"/>
        <v>7.615384615384616</v>
      </c>
      <c r="AK15" s="28">
        <f t="shared" si="13"/>
        <v>92.38461538461539</v>
      </c>
    </row>
    <row r="16" spans="1:37" ht="15">
      <c r="A16" s="6" t="s">
        <v>19</v>
      </c>
      <c r="B16" s="2">
        <v>490</v>
      </c>
      <c r="C16" s="2">
        <v>1510</v>
      </c>
      <c r="D16" s="2">
        <v>546</v>
      </c>
      <c r="E16" s="2">
        <v>1454</v>
      </c>
      <c r="F16" s="2">
        <v>726</v>
      </c>
      <c r="G16" s="2">
        <v>1274</v>
      </c>
      <c r="H16" s="2">
        <v>182</v>
      </c>
      <c r="I16" s="2">
        <v>1818</v>
      </c>
      <c r="J16" s="2">
        <v>657</v>
      </c>
      <c r="K16" s="2">
        <v>1343</v>
      </c>
      <c r="L16" s="2">
        <v>252</v>
      </c>
      <c r="M16" s="2">
        <v>1748</v>
      </c>
      <c r="N16" s="2">
        <v>461</v>
      </c>
      <c r="O16" s="2">
        <v>1539</v>
      </c>
      <c r="P16" s="2">
        <v>196</v>
      </c>
      <c r="Q16" s="2">
        <v>1804</v>
      </c>
      <c r="R16" s="22">
        <v>434</v>
      </c>
      <c r="S16" s="9">
        <v>1566</v>
      </c>
      <c r="T16" s="25">
        <f t="shared" si="14"/>
        <v>24.5</v>
      </c>
      <c r="U16" s="25">
        <f t="shared" si="0"/>
        <v>75.5</v>
      </c>
      <c r="V16" s="25">
        <f t="shared" si="1"/>
        <v>27.3</v>
      </c>
      <c r="W16" s="25">
        <f t="shared" si="2"/>
        <v>72.7</v>
      </c>
      <c r="X16" s="25">
        <f t="shared" si="3"/>
        <v>36.3</v>
      </c>
      <c r="Y16" s="25">
        <f t="shared" si="4"/>
        <v>63.7</v>
      </c>
      <c r="Z16" s="25">
        <f t="shared" si="5"/>
        <v>9.1</v>
      </c>
      <c r="AA16" s="25">
        <f t="shared" si="6"/>
        <v>90.9</v>
      </c>
      <c r="AB16" s="25">
        <f t="shared" si="7"/>
        <v>32.85</v>
      </c>
      <c r="AC16" s="25">
        <f t="shared" si="8"/>
        <v>67.15</v>
      </c>
      <c r="AD16" s="25">
        <f t="shared" si="9"/>
        <v>12.6</v>
      </c>
      <c r="AE16" s="25">
        <f t="shared" si="10"/>
        <v>87.4</v>
      </c>
      <c r="AF16" s="25">
        <f t="shared" si="11"/>
        <v>23.05</v>
      </c>
      <c r="AG16" s="25">
        <f t="shared" si="12"/>
        <v>76.95</v>
      </c>
      <c r="AH16" s="25">
        <f t="shared" si="15"/>
        <v>9.8</v>
      </c>
      <c r="AI16" s="25">
        <f t="shared" si="16"/>
        <v>90.2</v>
      </c>
      <c r="AJ16" s="26">
        <f t="shared" si="17"/>
        <v>21.7</v>
      </c>
      <c r="AK16" s="28">
        <f t="shared" si="13"/>
        <v>78.3</v>
      </c>
    </row>
    <row r="17" spans="1:37" ht="15">
      <c r="A17" s="6" t="s">
        <v>20</v>
      </c>
      <c r="B17" s="2">
        <v>317</v>
      </c>
      <c r="C17" s="2">
        <v>3183</v>
      </c>
      <c r="D17" s="2">
        <v>53</v>
      </c>
      <c r="E17" s="2">
        <v>3447</v>
      </c>
      <c r="F17" s="2">
        <v>3367</v>
      </c>
      <c r="G17" s="2">
        <v>133</v>
      </c>
      <c r="H17" s="2">
        <v>26</v>
      </c>
      <c r="I17" s="2">
        <v>3474</v>
      </c>
      <c r="J17" s="2">
        <v>3316</v>
      </c>
      <c r="K17" s="2">
        <v>184</v>
      </c>
      <c r="L17" s="2">
        <v>53</v>
      </c>
      <c r="M17" s="2">
        <v>3447</v>
      </c>
      <c r="N17" s="2">
        <v>3342</v>
      </c>
      <c r="O17" s="2">
        <v>158</v>
      </c>
      <c r="P17" s="2">
        <v>26</v>
      </c>
      <c r="Q17" s="2">
        <v>3474</v>
      </c>
      <c r="R17" s="22">
        <v>0</v>
      </c>
      <c r="S17" s="9">
        <v>3500</v>
      </c>
      <c r="T17" s="25">
        <f t="shared" si="14"/>
        <v>9.057142857142857</v>
      </c>
      <c r="U17" s="25">
        <f t="shared" si="0"/>
        <v>90.94285714285715</v>
      </c>
      <c r="V17" s="25">
        <f t="shared" si="1"/>
        <v>1.5142857142857145</v>
      </c>
      <c r="W17" s="25">
        <f t="shared" si="2"/>
        <v>98.4857142857143</v>
      </c>
      <c r="X17" s="25">
        <f t="shared" si="3"/>
        <v>96.2</v>
      </c>
      <c r="Y17" s="25">
        <f t="shared" si="4"/>
        <v>3.8</v>
      </c>
      <c r="Z17" s="25">
        <f t="shared" si="5"/>
        <v>0.7428571428571429</v>
      </c>
      <c r="AA17" s="25">
        <f t="shared" si="6"/>
        <v>99.25714285714285</v>
      </c>
      <c r="AB17" s="25">
        <f t="shared" si="7"/>
        <v>94.74285714285713</v>
      </c>
      <c r="AC17" s="25">
        <f t="shared" si="8"/>
        <v>5.257142857142857</v>
      </c>
      <c r="AD17" s="25">
        <f t="shared" si="9"/>
        <v>1.5142857142857145</v>
      </c>
      <c r="AE17" s="25">
        <f t="shared" si="10"/>
        <v>98.4857142857143</v>
      </c>
      <c r="AF17" s="25">
        <f t="shared" si="11"/>
        <v>95.48571428571428</v>
      </c>
      <c r="AG17" s="25">
        <f t="shared" si="12"/>
        <v>4.514285714285714</v>
      </c>
      <c r="AH17" s="25">
        <f t="shared" si="15"/>
        <v>0.7428571428571429</v>
      </c>
      <c r="AI17" s="25">
        <f t="shared" si="16"/>
        <v>99.25714285714285</v>
      </c>
      <c r="AJ17" s="26">
        <f t="shared" si="17"/>
        <v>0</v>
      </c>
      <c r="AK17" s="28">
        <f t="shared" si="13"/>
        <v>100</v>
      </c>
    </row>
    <row r="18" spans="1:37" ht="15">
      <c r="A18" s="6" t="s">
        <v>21</v>
      </c>
      <c r="B18" s="2">
        <v>587</v>
      </c>
      <c r="C18" s="2">
        <v>613</v>
      </c>
      <c r="D18" s="2">
        <v>355</v>
      </c>
      <c r="E18" s="2">
        <v>845</v>
      </c>
      <c r="F18" s="2">
        <v>313</v>
      </c>
      <c r="G18" s="2">
        <v>887</v>
      </c>
      <c r="H18" s="2">
        <v>55</v>
      </c>
      <c r="I18" s="2">
        <v>1145</v>
      </c>
      <c r="J18" s="2">
        <v>311</v>
      </c>
      <c r="K18" s="2">
        <v>889</v>
      </c>
      <c r="L18" s="2">
        <v>45</v>
      </c>
      <c r="M18" s="2">
        <v>1155</v>
      </c>
      <c r="N18" s="2">
        <v>879</v>
      </c>
      <c r="O18" s="2">
        <v>321</v>
      </c>
      <c r="P18" s="2">
        <v>247</v>
      </c>
      <c r="Q18" s="2">
        <v>953</v>
      </c>
      <c r="R18" s="22">
        <v>75</v>
      </c>
      <c r="S18" s="9">
        <v>1125</v>
      </c>
      <c r="T18" s="25">
        <f t="shared" si="14"/>
        <v>48.91666666666667</v>
      </c>
      <c r="U18" s="25">
        <f t="shared" si="0"/>
        <v>51.083333333333336</v>
      </c>
      <c r="V18" s="25">
        <f t="shared" si="1"/>
        <v>29.583333333333332</v>
      </c>
      <c r="W18" s="25">
        <f t="shared" si="2"/>
        <v>70.41666666666667</v>
      </c>
      <c r="X18" s="25">
        <f t="shared" si="3"/>
        <v>26.083333333333332</v>
      </c>
      <c r="Y18" s="25">
        <f t="shared" si="4"/>
        <v>73.91666666666666</v>
      </c>
      <c r="Z18" s="25">
        <f t="shared" si="5"/>
        <v>4.583333333333333</v>
      </c>
      <c r="AA18" s="25">
        <f t="shared" si="6"/>
        <v>95.41666666666667</v>
      </c>
      <c r="AB18" s="25">
        <f t="shared" si="7"/>
        <v>25.916666666666664</v>
      </c>
      <c r="AC18" s="25">
        <f t="shared" si="8"/>
        <v>74.08333333333333</v>
      </c>
      <c r="AD18" s="25">
        <f t="shared" si="9"/>
        <v>3.75</v>
      </c>
      <c r="AE18" s="25">
        <f t="shared" si="10"/>
        <v>96.25</v>
      </c>
      <c r="AF18" s="25">
        <f t="shared" si="11"/>
        <v>73.25</v>
      </c>
      <c r="AG18" s="25">
        <f t="shared" si="12"/>
        <v>26.75</v>
      </c>
      <c r="AH18" s="25">
        <f t="shared" si="15"/>
        <v>20.583333333333336</v>
      </c>
      <c r="AI18" s="25">
        <f t="shared" si="16"/>
        <v>79.41666666666667</v>
      </c>
      <c r="AJ18" s="26">
        <f t="shared" si="17"/>
        <v>6.25</v>
      </c>
      <c r="AK18" s="28">
        <f t="shared" si="13"/>
        <v>93.75</v>
      </c>
    </row>
    <row r="19" spans="1:37" ht="15">
      <c r="A19" s="1" t="s">
        <v>5</v>
      </c>
      <c r="B19" s="3">
        <f aca="true" t="shared" si="18" ref="B19:S19">SUM(B5:B10)</f>
        <v>9798</v>
      </c>
      <c r="C19" s="4">
        <f t="shared" si="18"/>
        <v>25802</v>
      </c>
      <c r="D19" s="4">
        <f t="shared" si="18"/>
        <v>4857</v>
      </c>
      <c r="E19" s="4">
        <f t="shared" si="18"/>
        <v>30743</v>
      </c>
      <c r="F19" s="4">
        <f t="shared" si="18"/>
        <v>9150</v>
      </c>
      <c r="G19" s="4">
        <f t="shared" si="18"/>
        <v>26450</v>
      </c>
      <c r="H19" s="4">
        <f t="shared" si="18"/>
        <v>3571</v>
      </c>
      <c r="I19" s="4">
        <f t="shared" si="18"/>
        <v>32029</v>
      </c>
      <c r="J19" s="4">
        <f t="shared" si="18"/>
        <v>12870</v>
      </c>
      <c r="K19" s="4">
        <f t="shared" si="18"/>
        <v>22730</v>
      </c>
      <c r="L19" s="4">
        <f t="shared" si="18"/>
        <v>2710</v>
      </c>
      <c r="M19" s="4">
        <f t="shared" si="18"/>
        <v>32890</v>
      </c>
      <c r="N19" s="4">
        <f t="shared" si="18"/>
        <v>15010</v>
      </c>
      <c r="O19" s="4">
        <f>SUM(O5:O10)</f>
        <v>20590</v>
      </c>
      <c r="P19" s="4">
        <f>SUM(P5:P10)</f>
        <v>5397</v>
      </c>
      <c r="Q19" s="4">
        <f>SUM(Q5:Q10)</f>
        <v>30203</v>
      </c>
      <c r="R19" s="23">
        <f t="shared" si="18"/>
        <v>4678</v>
      </c>
      <c r="S19" s="5">
        <f t="shared" si="18"/>
        <v>30922</v>
      </c>
      <c r="T19" s="29">
        <f t="shared" si="14"/>
        <v>27.522471910112362</v>
      </c>
      <c r="U19" s="30">
        <f t="shared" si="0"/>
        <v>72.47752808988764</v>
      </c>
      <c r="V19" s="30">
        <f t="shared" si="1"/>
        <v>13.643258426966293</v>
      </c>
      <c r="W19" s="30">
        <f t="shared" si="2"/>
        <v>86.35674157303372</v>
      </c>
      <c r="X19" s="30">
        <f t="shared" si="3"/>
        <v>25.702247191011235</v>
      </c>
      <c r="Y19" s="30">
        <f t="shared" si="4"/>
        <v>74.29775280898876</v>
      </c>
      <c r="Z19" s="30">
        <f t="shared" si="5"/>
        <v>10.030898876404494</v>
      </c>
      <c r="AA19" s="30">
        <f t="shared" si="6"/>
        <v>89.96910112359551</v>
      </c>
      <c r="AB19" s="30">
        <f t="shared" si="7"/>
        <v>36.151685393258425</v>
      </c>
      <c r="AC19" s="30">
        <f t="shared" si="8"/>
        <v>63.848314606741575</v>
      </c>
      <c r="AD19" s="30">
        <f t="shared" si="9"/>
        <v>7.6123595505617985</v>
      </c>
      <c r="AE19" s="30">
        <f t="shared" si="10"/>
        <v>92.38764044943821</v>
      </c>
      <c r="AF19" s="30">
        <f t="shared" si="11"/>
        <v>42.16292134831461</v>
      </c>
      <c r="AG19" s="30">
        <f t="shared" si="12"/>
        <v>57.83707865168539</v>
      </c>
      <c r="AH19" s="30">
        <f t="shared" si="15"/>
        <v>15.160112359550562</v>
      </c>
      <c r="AI19" s="30">
        <f t="shared" si="16"/>
        <v>84.83988764044945</v>
      </c>
      <c r="AJ19" s="31">
        <f t="shared" si="17"/>
        <v>13.140449438202248</v>
      </c>
      <c r="AK19" s="27">
        <f t="shared" si="13"/>
        <v>86.85955056179775</v>
      </c>
    </row>
    <row r="20" spans="1:37" ht="15">
      <c r="A20" s="6" t="s">
        <v>3</v>
      </c>
      <c r="B20" s="7">
        <f aca="true" t="shared" si="19" ref="B20:S20">SUM(B11:B13)</f>
        <v>2185</v>
      </c>
      <c r="C20" s="8">
        <f t="shared" si="19"/>
        <v>5115</v>
      </c>
      <c r="D20" s="8">
        <f t="shared" si="19"/>
        <v>1758</v>
      </c>
      <c r="E20" s="8">
        <f t="shared" si="19"/>
        <v>5542</v>
      </c>
      <c r="F20" s="8">
        <f t="shared" si="19"/>
        <v>1713</v>
      </c>
      <c r="G20" s="8">
        <f t="shared" si="19"/>
        <v>5587</v>
      </c>
      <c r="H20" s="8">
        <f t="shared" si="19"/>
        <v>798</v>
      </c>
      <c r="I20" s="8">
        <f t="shared" si="19"/>
        <v>6502</v>
      </c>
      <c r="J20" s="8">
        <f t="shared" si="19"/>
        <v>4732</v>
      </c>
      <c r="K20" s="8">
        <f t="shared" si="19"/>
        <v>2568</v>
      </c>
      <c r="L20" s="8">
        <f t="shared" si="19"/>
        <v>852</v>
      </c>
      <c r="M20" s="8">
        <f t="shared" si="19"/>
        <v>6448</v>
      </c>
      <c r="N20" s="8">
        <f t="shared" si="19"/>
        <v>5433</v>
      </c>
      <c r="O20" s="8">
        <f>SUM(O11:O13)</f>
        <v>1867</v>
      </c>
      <c r="P20" s="8">
        <f>SUM(P11:P13)</f>
        <v>937</v>
      </c>
      <c r="Q20" s="8">
        <f>SUM(Q11:Q13)</f>
        <v>6363</v>
      </c>
      <c r="R20" s="22">
        <f t="shared" si="19"/>
        <v>1311</v>
      </c>
      <c r="S20" s="9">
        <f t="shared" si="19"/>
        <v>5989</v>
      </c>
      <c r="T20" s="32">
        <f t="shared" si="14"/>
        <v>29.93150684931507</v>
      </c>
      <c r="U20" s="33">
        <f t="shared" si="0"/>
        <v>70.06849315068493</v>
      </c>
      <c r="V20" s="33">
        <f t="shared" si="1"/>
        <v>24.08219178082192</v>
      </c>
      <c r="W20" s="33">
        <f t="shared" si="2"/>
        <v>75.91780821917808</v>
      </c>
      <c r="X20" s="33">
        <f t="shared" si="3"/>
        <v>23.465753424657535</v>
      </c>
      <c r="Y20" s="33">
        <f t="shared" si="4"/>
        <v>76.53424657534246</v>
      </c>
      <c r="Z20" s="33">
        <f t="shared" si="5"/>
        <v>10.931506849315069</v>
      </c>
      <c r="AA20" s="33">
        <f t="shared" si="6"/>
        <v>89.06849315068493</v>
      </c>
      <c r="AB20" s="33">
        <f t="shared" si="7"/>
        <v>64.82191780821918</v>
      </c>
      <c r="AC20" s="33">
        <f t="shared" si="8"/>
        <v>35.178082191780824</v>
      </c>
      <c r="AD20" s="33">
        <f t="shared" si="9"/>
        <v>11.67123287671233</v>
      </c>
      <c r="AE20" s="33">
        <f t="shared" si="10"/>
        <v>88.32876712328766</v>
      </c>
      <c r="AF20" s="33">
        <f t="shared" si="11"/>
        <v>74.42465753424658</v>
      </c>
      <c r="AG20" s="33">
        <f t="shared" si="12"/>
        <v>25.575342465753426</v>
      </c>
      <c r="AH20" s="33">
        <f t="shared" si="15"/>
        <v>12.835616438356166</v>
      </c>
      <c r="AI20" s="33">
        <f t="shared" si="16"/>
        <v>87.16438356164383</v>
      </c>
      <c r="AJ20" s="26">
        <f t="shared" si="17"/>
        <v>17.958904109589042</v>
      </c>
      <c r="AK20" s="28">
        <f t="shared" si="13"/>
        <v>82.04109589041096</v>
      </c>
    </row>
    <row r="21" spans="1:37" ht="15">
      <c r="A21" s="6" t="s">
        <v>4</v>
      </c>
      <c r="B21" s="7">
        <f aca="true" t="shared" si="20" ref="B21:S21">SUM(B14:B16)</f>
        <v>1361</v>
      </c>
      <c r="C21" s="8">
        <f t="shared" si="20"/>
        <v>5939</v>
      </c>
      <c r="D21" s="8">
        <f t="shared" si="20"/>
        <v>1239</v>
      </c>
      <c r="E21" s="8">
        <f t="shared" si="20"/>
        <v>6061</v>
      </c>
      <c r="F21" s="8">
        <f t="shared" si="20"/>
        <v>3504</v>
      </c>
      <c r="G21" s="8">
        <f t="shared" si="20"/>
        <v>3796</v>
      </c>
      <c r="H21" s="8">
        <f t="shared" si="20"/>
        <v>756</v>
      </c>
      <c r="I21" s="8">
        <f t="shared" si="20"/>
        <v>6544</v>
      </c>
      <c r="J21" s="8">
        <f t="shared" si="20"/>
        <v>1826</v>
      </c>
      <c r="K21" s="8">
        <f t="shared" si="20"/>
        <v>5474</v>
      </c>
      <c r="L21" s="8">
        <f t="shared" si="20"/>
        <v>482</v>
      </c>
      <c r="M21" s="8">
        <f t="shared" si="20"/>
        <v>6818</v>
      </c>
      <c r="N21" s="8">
        <f t="shared" si="20"/>
        <v>2062</v>
      </c>
      <c r="O21" s="8">
        <f>SUM(O14:O16)</f>
        <v>5238</v>
      </c>
      <c r="P21" s="8">
        <f>SUM(P14:P16)</f>
        <v>800</v>
      </c>
      <c r="Q21" s="8">
        <f>SUM(Q14:Q16)</f>
        <v>6500</v>
      </c>
      <c r="R21" s="22">
        <f t="shared" si="20"/>
        <v>2612</v>
      </c>
      <c r="S21" s="9">
        <f t="shared" si="20"/>
        <v>4688</v>
      </c>
      <c r="T21" s="32">
        <f t="shared" si="14"/>
        <v>18.643835616438356</v>
      </c>
      <c r="U21" s="33">
        <f t="shared" si="0"/>
        <v>81.35616438356165</v>
      </c>
      <c r="V21" s="33">
        <f t="shared" si="1"/>
        <v>16.972602739726028</v>
      </c>
      <c r="W21" s="33">
        <f t="shared" si="2"/>
        <v>83.02739726027397</v>
      </c>
      <c r="X21" s="33">
        <f t="shared" si="3"/>
        <v>48</v>
      </c>
      <c r="Y21" s="33">
        <f t="shared" si="4"/>
        <v>52</v>
      </c>
      <c r="Z21" s="33">
        <f t="shared" si="5"/>
        <v>10.356164383561643</v>
      </c>
      <c r="AA21" s="33">
        <f t="shared" si="6"/>
        <v>89.64383561643837</v>
      </c>
      <c r="AB21" s="33">
        <f t="shared" si="7"/>
        <v>25.01369863013699</v>
      </c>
      <c r="AC21" s="33">
        <f t="shared" si="8"/>
        <v>74.98630136986301</v>
      </c>
      <c r="AD21" s="33">
        <f t="shared" si="9"/>
        <v>6.602739726027397</v>
      </c>
      <c r="AE21" s="33">
        <f t="shared" si="10"/>
        <v>93.3972602739726</v>
      </c>
      <c r="AF21" s="33">
        <f t="shared" si="11"/>
        <v>28.246575342465754</v>
      </c>
      <c r="AG21" s="33">
        <f t="shared" si="12"/>
        <v>71.75342465753425</v>
      </c>
      <c r="AH21" s="33">
        <f t="shared" si="15"/>
        <v>10.95890410958904</v>
      </c>
      <c r="AI21" s="33">
        <f t="shared" si="16"/>
        <v>89.04109589041096</v>
      </c>
      <c r="AJ21" s="26">
        <f t="shared" si="17"/>
        <v>35.78082191780822</v>
      </c>
      <c r="AK21" s="28">
        <f t="shared" si="13"/>
        <v>64.21917808219179</v>
      </c>
    </row>
    <row r="22" spans="1:37" ht="15">
      <c r="A22" s="6" t="s">
        <v>6</v>
      </c>
      <c r="B22" s="7">
        <f aca="true" t="shared" si="21" ref="B22:S22">SUM(B17:B18)</f>
        <v>904</v>
      </c>
      <c r="C22" s="8">
        <f t="shared" si="21"/>
        <v>3796</v>
      </c>
      <c r="D22" s="8">
        <f t="shared" si="21"/>
        <v>408</v>
      </c>
      <c r="E22" s="8">
        <f t="shared" si="21"/>
        <v>4292</v>
      </c>
      <c r="F22" s="8">
        <f t="shared" si="21"/>
        <v>3680</v>
      </c>
      <c r="G22" s="8">
        <f t="shared" si="21"/>
        <v>1020</v>
      </c>
      <c r="H22" s="8">
        <f t="shared" si="21"/>
        <v>81</v>
      </c>
      <c r="I22" s="8">
        <f t="shared" si="21"/>
        <v>4619</v>
      </c>
      <c r="J22" s="8">
        <f t="shared" si="21"/>
        <v>3627</v>
      </c>
      <c r="K22" s="8">
        <f t="shared" si="21"/>
        <v>1073</v>
      </c>
      <c r="L22" s="8">
        <f t="shared" si="21"/>
        <v>98</v>
      </c>
      <c r="M22" s="8">
        <f t="shared" si="21"/>
        <v>4602</v>
      </c>
      <c r="N22" s="8">
        <f t="shared" si="21"/>
        <v>4221</v>
      </c>
      <c r="O22" s="8">
        <f>SUM(O17:O18)</f>
        <v>479</v>
      </c>
      <c r="P22" s="8">
        <f>SUM(P17:P18)</f>
        <v>273</v>
      </c>
      <c r="Q22" s="8">
        <f>SUM(Q17:Q18)</f>
        <v>4427</v>
      </c>
      <c r="R22" s="22">
        <f t="shared" si="21"/>
        <v>75</v>
      </c>
      <c r="S22" s="9">
        <f t="shared" si="21"/>
        <v>4625</v>
      </c>
      <c r="T22" s="32">
        <f t="shared" si="14"/>
        <v>19.23404255319149</v>
      </c>
      <c r="U22" s="33">
        <f t="shared" si="0"/>
        <v>80.76595744680851</v>
      </c>
      <c r="V22" s="33">
        <f t="shared" si="1"/>
        <v>8.680851063829788</v>
      </c>
      <c r="W22" s="33">
        <f t="shared" si="2"/>
        <v>91.31914893617021</v>
      </c>
      <c r="X22" s="33">
        <f t="shared" si="3"/>
        <v>78.29787234042553</v>
      </c>
      <c r="Y22" s="33">
        <f t="shared" si="4"/>
        <v>21.70212765957447</v>
      </c>
      <c r="Z22" s="33">
        <f t="shared" si="5"/>
        <v>1.723404255319149</v>
      </c>
      <c r="AA22" s="33">
        <f t="shared" si="6"/>
        <v>98.27659574468085</v>
      </c>
      <c r="AB22" s="33">
        <f t="shared" si="7"/>
        <v>77.17021276595744</v>
      </c>
      <c r="AC22" s="33">
        <f t="shared" si="8"/>
        <v>22.829787234042552</v>
      </c>
      <c r="AD22" s="33">
        <f t="shared" si="9"/>
        <v>2.0851063829787235</v>
      </c>
      <c r="AE22" s="33">
        <f t="shared" si="10"/>
        <v>97.91489361702128</v>
      </c>
      <c r="AF22" s="33">
        <f t="shared" si="11"/>
        <v>89.80851063829786</v>
      </c>
      <c r="AG22" s="33">
        <f t="shared" si="12"/>
        <v>10.191489361702127</v>
      </c>
      <c r="AH22" s="33">
        <f t="shared" si="15"/>
        <v>5.808510638297872</v>
      </c>
      <c r="AI22" s="33">
        <f t="shared" si="16"/>
        <v>94.19148936170212</v>
      </c>
      <c r="AJ22" s="26">
        <f t="shared" si="17"/>
        <v>1.5957446808510638</v>
      </c>
      <c r="AK22" s="28">
        <f t="shared" si="13"/>
        <v>98.40425531914893</v>
      </c>
    </row>
    <row r="23" spans="1:37" ht="15">
      <c r="A23" s="14" t="s">
        <v>7</v>
      </c>
      <c r="B23" s="18">
        <f aca="true" t="shared" si="22" ref="B23:S23">SUM(B19:B22)</f>
        <v>14248</v>
      </c>
      <c r="C23" s="19">
        <f t="shared" si="22"/>
        <v>40652</v>
      </c>
      <c r="D23" s="19">
        <f t="shared" si="22"/>
        <v>8262</v>
      </c>
      <c r="E23" s="19">
        <f t="shared" si="22"/>
        <v>46638</v>
      </c>
      <c r="F23" s="19">
        <f t="shared" si="22"/>
        <v>18047</v>
      </c>
      <c r="G23" s="19">
        <f t="shared" si="22"/>
        <v>36853</v>
      </c>
      <c r="H23" s="19">
        <f t="shared" si="22"/>
        <v>5206</v>
      </c>
      <c r="I23" s="19">
        <f t="shared" si="22"/>
        <v>49694</v>
      </c>
      <c r="J23" s="19">
        <f t="shared" si="22"/>
        <v>23055</v>
      </c>
      <c r="K23" s="19">
        <f t="shared" si="22"/>
        <v>31845</v>
      </c>
      <c r="L23" s="19">
        <f t="shared" si="22"/>
        <v>4142</v>
      </c>
      <c r="M23" s="19">
        <f t="shared" si="22"/>
        <v>50758</v>
      </c>
      <c r="N23" s="19">
        <f t="shared" si="22"/>
        <v>26726</v>
      </c>
      <c r="O23" s="19">
        <f>SUM(O19:O22)</f>
        <v>28174</v>
      </c>
      <c r="P23" s="19">
        <f>SUM(P19:P22)</f>
        <v>7407</v>
      </c>
      <c r="Q23" s="19">
        <f>SUM(Q19:Q22)</f>
        <v>47493</v>
      </c>
      <c r="R23" s="24">
        <f t="shared" si="22"/>
        <v>8676</v>
      </c>
      <c r="S23" s="20">
        <f t="shared" si="22"/>
        <v>46224</v>
      </c>
      <c r="T23" s="34">
        <f t="shared" si="14"/>
        <v>25.952641165755917</v>
      </c>
      <c r="U23" s="35">
        <f t="shared" si="0"/>
        <v>74.04735883424408</v>
      </c>
      <c r="V23" s="35">
        <f t="shared" si="1"/>
        <v>15.049180327868852</v>
      </c>
      <c r="W23" s="35">
        <f t="shared" si="2"/>
        <v>84.95081967213115</v>
      </c>
      <c r="X23" s="35">
        <f t="shared" si="3"/>
        <v>32.87249544626594</v>
      </c>
      <c r="Y23" s="35">
        <f t="shared" si="4"/>
        <v>67.12750455373407</v>
      </c>
      <c r="Z23" s="35">
        <f t="shared" si="5"/>
        <v>9.482695810564664</v>
      </c>
      <c r="AA23" s="35">
        <f t="shared" si="6"/>
        <v>90.51730418943534</v>
      </c>
      <c r="AB23" s="35">
        <f t="shared" si="7"/>
        <v>41.994535519125684</v>
      </c>
      <c r="AC23" s="35">
        <f t="shared" si="8"/>
        <v>58.005464480874316</v>
      </c>
      <c r="AD23" s="35">
        <f t="shared" si="9"/>
        <v>7.544626593806922</v>
      </c>
      <c r="AE23" s="35">
        <f t="shared" si="10"/>
        <v>92.45537340619308</v>
      </c>
      <c r="AF23" s="35">
        <f t="shared" si="11"/>
        <v>48.681238615664846</v>
      </c>
      <c r="AG23" s="35">
        <f t="shared" si="12"/>
        <v>51.318761384335154</v>
      </c>
      <c r="AH23" s="35">
        <f t="shared" si="15"/>
        <v>13.491803278688524</v>
      </c>
      <c r="AI23" s="35">
        <f t="shared" si="16"/>
        <v>86.50819672131146</v>
      </c>
      <c r="AJ23" s="36">
        <f t="shared" si="17"/>
        <v>15.80327868852459</v>
      </c>
      <c r="AK23" s="37">
        <f t="shared" si="13"/>
        <v>84.19672131147541</v>
      </c>
    </row>
    <row r="24" spans="1:19" ht="15">
      <c r="A24" s="11" t="s">
        <v>29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7" ht="15">
      <c r="C27" s="60"/>
    </row>
    <row r="29" ht="15">
      <c r="B29" s="13"/>
    </row>
    <row r="30" ht="15">
      <c r="B30" s="13"/>
    </row>
    <row r="31" ht="15">
      <c r="B31" s="13"/>
    </row>
    <row r="32" ht="15">
      <c r="B32" s="13"/>
    </row>
    <row r="33" ht="15">
      <c r="B33" s="13"/>
    </row>
    <row r="34" ht="15">
      <c r="B34" s="13"/>
    </row>
    <row r="35" ht="15">
      <c r="B35" s="13"/>
    </row>
    <row r="36" ht="15">
      <c r="B36" s="13"/>
    </row>
    <row r="37" ht="15">
      <c r="B37" s="13"/>
    </row>
    <row r="38" ht="15">
      <c r="B38" s="13"/>
    </row>
    <row r="39" ht="15">
      <c r="B39" s="13"/>
    </row>
    <row r="40" ht="15">
      <c r="B40" s="13"/>
    </row>
    <row r="41" ht="15">
      <c r="B41" s="13"/>
    </row>
    <row r="42" ht="15">
      <c r="B42" s="13"/>
    </row>
  </sheetData>
  <sheetProtection/>
  <mergeCells count="19">
    <mergeCell ref="A3:A4"/>
    <mergeCell ref="F3:G3"/>
    <mergeCell ref="H3:I3"/>
    <mergeCell ref="J3:K3"/>
    <mergeCell ref="T3:U3"/>
    <mergeCell ref="P3:Q3"/>
    <mergeCell ref="AJ3:AK3"/>
    <mergeCell ref="B3:C3"/>
    <mergeCell ref="D3:E3"/>
    <mergeCell ref="R3:S3"/>
    <mergeCell ref="L3:M3"/>
    <mergeCell ref="N3:O3"/>
    <mergeCell ref="X3:Y3"/>
    <mergeCell ref="Z3:AA3"/>
    <mergeCell ref="AB3:AC3"/>
    <mergeCell ref="AD3:AE3"/>
    <mergeCell ref="AH3:AI3"/>
    <mergeCell ref="AF3:AG3"/>
    <mergeCell ref="V3:W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Footer>&amp;LISEE - document édité le &amp;D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28125" style="0" customWidth="1"/>
    <col min="2" max="2" width="12.140625" style="0" customWidth="1"/>
    <col min="3" max="3" width="12.00390625" style="0" customWidth="1"/>
    <col min="4" max="4" width="12.140625" style="0" customWidth="1"/>
    <col min="5" max="5" width="12.7109375" style="0" customWidth="1"/>
    <col min="6" max="6" width="12.140625" style="0" customWidth="1"/>
    <col min="8" max="8" width="12.28125" style="0" customWidth="1"/>
    <col min="9" max="11" width="11.8515625" style="0" customWidth="1"/>
    <col min="12" max="12" width="12.140625" style="0" customWidth="1"/>
  </cols>
  <sheetData>
    <row r="1" spans="1:13" ht="19.5">
      <c r="A1" s="96" t="s">
        <v>120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3" spans="1:13" ht="42" customHeight="1">
      <c r="A3" s="14" t="s">
        <v>23</v>
      </c>
      <c r="B3" s="15" t="s">
        <v>121</v>
      </c>
      <c r="C3" s="16" t="s">
        <v>130</v>
      </c>
      <c r="D3" s="16" t="s">
        <v>123</v>
      </c>
      <c r="E3" s="16" t="s">
        <v>124</v>
      </c>
      <c r="F3" s="21" t="s">
        <v>125</v>
      </c>
      <c r="G3" s="17" t="s">
        <v>0</v>
      </c>
      <c r="H3" s="15" t="s">
        <v>121</v>
      </c>
      <c r="I3" s="16" t="s">
        <v>122</v>
      </c>
      <c r="J3" s="16" t="s">
        <v>123</v>
      </c>
      <c r="K3" s="16" t="s">
        <v>124</v>
      </c>
      <c r="L3" s="21" t="s">
        <v>125</v>
      </c>
      <c r="M3" s="17" t="s">
        <v>0</v>
      </c>
    </row>
    <row r="4" spans="1:13" ht="15">
      <c r="A4" s="1" t="s">
        <v>8</v>
      </c>
      <c r="B4" s="2">
        <v>1976</v>
      </c>
      <c r="C4" s="2">
        <v>2210</v>
      </c>
      <c r="D4" s="2">
        <v>1775</v>
      </c>
      <c r="E4" s="2">
        <v>491</v>
      </c>
      <c r="F4" s="22">
        <v>548</v>
      </c>
      <c r="G4" s="5">
        <f aca="true" t="shared" si="0" ref="G4:G22">SUM(B4:F4)</f>
        <v>7000</v>
      </c>
      <c r="H4" s="25">
        <f aca="true" t="shared" si="1" ref="H4:H22">(B4/$G4)*100</f>
        <v>28.22857142857143</v>
      </c>
      <c r="I4" s="25">
        <f aca="true" t="shared" si="2" ref="I4:I22">(C4/$G4)*100</f>
        <v>31.571428571428573</v>
      </c>
      <c r="J4" s="25">
        <f aca="true" t="shared" si="3" ref="J4:J22">(D4/$G4)*100</f>
        <v>25.357142857142854</v>
      </c>
      <c r="K4" s="25">
        <f aca="true" t="shared" si="4" ref="K4:K22">(E4/$G4)*100</f>
        <v>7.014285714285714</v>
      </c>
      <c r="L4" s="26">
        <f aca="true" t="shared" si="5" ref="L4:L22">(F4/$G4)*100</f>
        <v>7.828571428571429</v>
      </c>
      <c r="M4" s="5">
        <f aca="true" t="shared" si="6" ref="M4:M22">(G4/$G4)*100</f>
        <v>100</v>
      </c>
    </row>
    <row r="5" spans="1:13" ht="15">
      <c r="A5" s="6" t="s">
        <v>9</v>
      </c>
      <c r="B5" s="2">
        <v>892</v>
      </c>
      <c r="C5" s="2">
        <v>1049</v>
      </c>
      <c r="D5" s="2">
        <v>967</v>
      </c>
      <c r="E5" s="2">
        <v>156</v>
      </c>
      <c r="F5" s="22">
        <v>736</v>
      </c>
      <c r="G5" s="9">
        <f t="shared" si="0"/>
        <v>3800</v>
      </c>
      <c r="H5" s="25">
        <f t="shared" si="1"/>
        <v>23.473684210526315</v>
      </c>
      <c r="I5" s="25">
        <f t="shared" si="2"/>
        <v>27.60526315789474</v>
      </c>
      <c r="J5" s="25">
        <f t="shared" si="3"/>
        <v>25.44736842105263</v>
      </c>
      <c r="K5" s="25">
        <f t="shared" si="4"/>
        <v>4.105263157894737</v>
      </c>
      <c r="L5" s="26">
        <f t="shared" si="5"/>
        <v>19.36842105263158</v>
      </c>
      <c r="M5" s="9">
        <f t="shared" si="6"/>
        <v>100</v>
      </c>
    </row>
    <row r="6" spans="1:13" ht="15">
      <c r="A6" s="6" t="s">
        <v>10</v>
      </c>
      <c r="B6" s="2">
        <v>1972</v>
      </c>
      <c r="C6" s="2">
        <v>1409</v>
      </c>
      <c r="D6" s="2">
        <v>2995</v>
      </c>
      <c r="E6" s="2">
        <v>812</v>
      </c>
      <c r="F6" s="22">
        <v>1312</v>
      </c>
      <c r="G6" s="9">
        <f t="shared" si="0"/>
        <v>8500</v>
      </c>
      <c r="H6" s="25">
        <f t="shared" si="1"/>
        <v>23.200000000000003</v>
      </c>
      <c r="I6" s="25">
        <f t="shared" si="2"/>
        <v>16.576470588235296</v>
      </c>
      <c r="J6" s="25">
        <f t="shared" si="3"/>
        <v>35.23529411764706</v>
      </c>
      <c r="K6" s="25">
        <f t="shared" si="4"/>
        <v>9.552941176470588</v>
      </c>
      <c r="L6" s="26">
        <f t="shared" si="5"/>
        <v>15.435294117647057</v>
      </c>
      <c r="M6" s="9">
        <f t="shared" si="6"/>
        <v>100</v>
      </c>
    </row>
    <row r="7" spans="1:13" ht="15">
      <c r="A7" s="6" t="s">
        <v>196</v>
      </c>
      <c r="B7" s="2">
        <v>1147</v>
      </c>
      <c r="C7" s="2">
        <v>2191</v>
      </c>
      <c r="D7" s="2">
        <v>1881</v>
      </c>
      <c r="E7" s="2">
        <v>545</v>
      </c>
      <c r="F7" s="22">
        <v>736</v>
      </c>
      <c r="G7" s="9">
        <f t="shared" si="0"/>
        <v>6500</v>
      </c>
      <c r="H7" s="25">
        <f t="shared" si="1"/>
        <v>17.646153846153847</v>
      </c>
      <c r="I7" s="25">
        <f t="shared" si="2"/>
        <v>33.707692307692305</v>
      </c>
      <c r="J7" s="25">
        <f t="shared" si="3"/>
        <v>28.938461538461542</v>
      </c>
      <c r="K7" s="25">
        <f t="shared" si="4"/>
        <v>8.384615384615385</v>
      </c>
      <c r="L7" s="26">
        <f t="shared" si="5"/>
        <v>11.323076923076924</v>
      </c>
      <c r="M7" s="9">
        <f t="shared" si="6"/>
        <v>100</v>
      </c>
    </row>
    <row r="8" spans="1:13" ht="15">
      <c r="A8" s="6" t="s">
        <v>12</v>
      </c>
      <c r="B8" s="2">
        <v>561</v>
      </c>
      <c r="C8" s="2">
        <v>400</v>
      </c>
      <c r="D8" s="2">
        <v>1185</v>
      </c>
      <c r="E8" s="2">
        <v>209</v>
      </c>
      <c r="F8" s="22">
        <v>1045</v>
      </c>
      <c r="G8" s="9">
        <f t="shared" si="0"/>
        <v>3400</v>
      </c>
      <c r="H8" s="25">
        <f t="shared" si="1"/>
        <v>16.5</v>
      </c>
      <c r="I8" s="25">
        <f t="shared" si="2"/>
        <v>11.76470588235294</v>
      </c>
      <c r="J8" s="25">
        <f t="shared" si="3"/>
        <v>34.85294117647059</v>
      </c>
      <c r="K8" s="25">
        <f t="shared" si="4"/>
        <v>6.147058823529412</v>
      </c>
      <c r="L8" s="26">
        <f t="shared" si="5"/>
        <v>30.73529411764706</v>
      </c>
      <c r="M8" s="9">
        <f t="shared" si="6"/>
        <v>100</v>
      </c>
    </row>
    <row r="9" spans="1:13" ht="15">
      <c r="A9" s="6" t="s">
        <v>13</v>
      </c>
      <c r="B9" s="2">
        <v>668</v>
      </c>
      <c r="C9" s="2">
        <v>1015</v>
      </c>
      <c r="D9" s="2">
        <v>2465</v>
      </c>
      <c r="E9" s="2">
        <v>349</v>
      </c>
      <c r="F9" s="22">
        <v>1903</v>
      </c>
      <c r="G9" s="9">
        <f t="shared" si="0"/>
        <v>6400</v>
      </c>
      <c r="H9" s="25">
        <f t="shared" si="1"/>
        <v>10.4375</v>
      </c>
      <c r="I9" s="25">
        <f t="shared" si="2"/>
        <v>15.859375</v>
      </c>
      <c r="J9" s="25">
        <f t="shared" si="3"/>
        <v>38.515625</v>
      </c>
      <c r="K9" s="25">
        <f t="shared" si="4"/>
        <v>5.453125</v>
      </c>
      <c r="L9" s="26">
        <f t="shared" si="5"/>
        <v>29.734375</v>
      </c>
      <c r="M9" s="9">
        <f t="shared" si="6"/>
        <v>100</v>
      </c>
    </row>
    <row r="10" spans="1:13" ht="15">
      <c r="A10" s="6" t="s">
        <v>14</v>
      </c>
      <c r="B10" s="2">
        <v>199</v>
      </c>
      <c r="C10" s="2">
        <v>250</v>
      </c>
      <c r="D10" s="2">
        <v>599</v>
      </c>
      <c r="E10" s="2">
        <v>124</v>
      </c>
      <c r="F10" s="22">
        <v>528</v>
      </c>
      <c r="G10" s="9">
        <f t="shared" si="0"/>
        <v>1700</v>
      </c>
      <c r="H10" s="25">
        <f t="shared" si="1"/>
        <v>11.705882352941178</v>
      </c>
      <c r="I10" s="25">
        <f t="shared" si="2"/>
        <v>14.705882352941178</v>
      </c>
      <c r="J10" s="25">
        <f t="shared" si="3"/>
        <v>35.23529411764706</v>
      </c>
      <c r="K10" s="25">
        <f t="shared" si="4"/>
        <v>7.294117647058823</v>
      </c>
      <c r="L10" s="26">
        <f t="shared" si="5"/>
        <v>31.058823529411768</v>
      </c>
      <c r="M10" s="9">
        <f t="shared" si="6"/>
        <v>100</v>
      </c>
    </row>
    <row r="11" spans="1:13" ht="15">
      <c r="A11" s="6" t="s">
        <v>15</v>
      </c>
      <c r="B11" s="2">
        <v>326</v>
      </c>
      <c r="C11" s="2">
        <v>382</v>
      </c>
      <c r="D11" s="2">
        <v>1580</v>
      </c>
      <c r="E11" s="2">
        <v>189</v>
      </c>
      <c r="F11" s="22">
        <v>1123</v>
      </c>
      <c r="G11" s="9">
        <f t="shared" si="0"/>
        <v>3600</v>
      </c>
      <c r="H11" s="25">
        <f t="shared" si="1"/>
        <v>9.055555555555555</v>
      </c>
      <c r="I11" s="25">
        <f t="shared" si="2"/>
        <v>10.61111111111111</v>
      </c>
      <c r="J11" s="25">
        <f t="shared" si="3"/>
        <v>43.888888888888886</v>
      </c>
      <c r="K11" s="25">
        <f t="shared" si="4"/>
        <v>5.25</v>
      </c>
      <c r="L11" s="26">
        <f t="shared" si="5"/>
        <v>31.194444444444446</v>
      </c>
      <c r="M11" s="9">
        <f t="shared" si="6"/>
        <v>100</v>
      </c>
    </row>
    <row r="12" spans="1:13" ht="15">
      <c r="A12" s="6" t="s">
        <v>16</v>
      </c>
      <c r="B12" s="2">
        <v>139</v>
      </c>
      <c r="C12" s="2">
        <v>375</v>
      </c>
      <c r="D12" s="2">
        <v>775</v>
      </c>
      <c r="E12" s="2">
        <v>126</v>
      </c>
      <c r="F12" s="22">
        <v>585</v>
      </c>
      <c r="G12" s="9">
        <f t="shared" si="0"/>
        <v>2000</v>
      </c>
      <c r="H12" s="25">
        <f t="shared" si="1"/>
        <v>6.950000000000001</v>
      </c>
      <c r="I12" s="25">
        <f t="shared" si="2"/>
        <v>18.75</v>
      </c>
      <c r="J12" s="25">
        <f t="shared" si="3"/>
        <v>38.75</v>
      </c>
      <c r="K12" s="25">
        <f t="shared" si="4"/>
        <v>6.3</v>
      </c>
      <c r="L12" s="26">
        <f t="shared" si="5"/>
        <v>29.25</v>
      </c>
      <c r="M12" s="9">
        <f t="shared" si="6"/>
        <v>100</v>
      </c>
    </row>
    <row r="13" spans="1:13" ht="15">
      <c r="A13" s="6" t="s">
        <v>17</v>
      </c>
      <c r="B13" s="2">
        <v>260</v>
      </c>
      <c r="C13" s="2">
        <v>753</v>
      </c>
      <c r="D13" s="2">
        <v>1714</v>
      </c>
      <c r="E13" s="2">
        <v>415</v>
      </c>
      <c r="F13" s="22">
        <v>858</v>
      </c>
      <c r="G13" s="9">
        <f t="shared" si="0"/>
        <v>4000</v>
      </c>
      <c r="H13" s="25">
        <f t="shared" si="1"/>
        <v>6.5</v>
      </c>
      <c r="I13" s="25">
        <f t="shared" si="2"/>
        <v>18.825</v>
      </c>
      <c r="J13" s="25">
        <f t="shared" si="3"/>
        <v>42.85</v>
      </c>
      <c r="K13" s="25">
        <f t="shared" si="4"/>
        <v>10.375</v>
      </c>
      <c r="L13" s="26">
        <f t="shared" si="5"/>
        <v>21.45</v>
      </c>
      <c r="M13" s="9">
        <f t="shared" si="6"/>
        <v>100</v>
      </c>
    </row>
    <row r="14" spans="1:13" ht="15">
      <c r="A14" s="6" t="s">
        <v>18</v>
      </c>
      <c r="B14" s="2">
        <v>144</v>
      </c>
      <c r="C14" s="2">
        <v>207</v>
      </c>
      <c r="D14" s="2">
        <v>689</v>
      </c>
      <c r="E14" s="2">
        <v>72</v>
      </c>
      <c r="F14" s="22">
        <v>188</v>
      </c>
      <c r="G14" s="9">
        <f t="shared" si="0"/>
        <v>1300</v>
      </c>
      <c r="H14" s="25">
        <f t="shared" si="1"/>
        <v>11.076923076923077</v>
      </c>
      <c r="I14" s="25">
        <f t="shared" si="2"/>
        <v>15.923076923076923</v>
      </c>
      <c r="J14" s="25">
        <f t="shared" si="3"/>
        <v>53</v>
      </c>
      <c r="K14" s="25">
        <f t="shared" si="4"/>
        <v>5.538461538461538</v>
      </c>
      <c r="L14" s="26">
        <f t="shared" si="5"/>
        <v>14.461538461538462</v>
      </c>
      <c r="M14" s="9">
        <f t="shared" si="6"/>
        <v>100</v>
      </c>
    </row>
    <row r="15" spans="1:13" ht="15">
      <c r="A15" s="6" t="s">
        <v>19</v>
      </c>
      <c r="B15" s="2">
        <v>182</v>
      </c>
      <c r="C15" s="2">
        <v>336</v>
      </c>
      <c r="D15" s="2">
        <v>812</v>
      </c>
      <c r="E15" s="2">
        <v>196</v>
      </c>
      <c r="F15" s="22">
        <v>474</v>
      </c>
      <c r="G15" s="9">
        <f t="shared" si="0"/>
        <v>2000</v>
      </c>
      <c r="H15" s="25">
        <f t="shared" si="1"/>
        <v>9.1</v>
      </c>
      <c r="I15" s="25">
        <f t="shared" si="2"/>
        <v>16.8</v>
      </c>
      <c r="J15" s="25">
        <f t="shared" si="3"/>
        <v>40.6</v>
      </c>
      <c r="K15" s="25">
        <f t="shared" si="4"/>
        <v>9.8</v>
      </c>
      <c r="L15" s="26">
        <f t="shared" si="5"/>
        <v>23.7</v>
      </c>
      <c r="M15" s="9">
        <f t="shared" si="6"/>
        <v>100</v>
      </c>
    </row>
    <row r="16" spans="1:13" ht="15">
      <c r="A16" s="6" t="s">
        <v>20</v>
      </c>
      <c r="B16" s="2">
        <v>186</v>
      </c>
      <c r="C16" s="2">
        <v>477</v>
      </c>
      <c r="D16" s="2">
        <v>1805</v>
      </c>
      <c r="E16" s="2">
        <v>213</v>
      </c>
      <c r="F16" s="22">
        <v>819</v>
      </c>
      <c r="G16" s="9">
        <f t="shared" si="0"/>
        <v>3500</v>
      </c>
      <c r="H16" s="25">
        <f t="shared" si="1"/>
        <v>5.314285714285714</v>
      </c>
      <c r="I16" s="25">
        <f t="shared" si="2"/>
        <v>13.628571428571428</v>
      </c>
      <c r="J16" s="25">
        <f t="shared" si="3"/>
        <v>51.57142857142857</v>
      </c>
      <c r="K16" s="25">
        <f t="shared" si="4"/>
        <v>6.085714285714286</v>
      </c>
      <c r="L16" s="26">
        <f t="shared" si="5"/>
        <v>23.400000000000002</v>
      </c>
      <c r="M16" s="9">
        <f t="shared" si="6"/>
        <v>100</v>
      </c>
    </row>
    <row r="17" spans="1:13" ht="15">
      <c r="A17" s="6" t="s">
        <v>21</v>
      </c>
      <c r="B17" s="2">
        <v>157</v>
      </c>
      <c r="C17" s="2">
        <v>248</v>
      </c>
      <c r="D17" s="2">
        <v>457</v>
      </c>
      <c r="E17" s="2">
        <v>81</v>
      </c>
      <c r="F17" s="22">
        <v>257</v>
      </c>
      <c r="G17" s="10">
        <f t="shared" si="0"/>
        <v>1200</v>
      </c>
      <c r="H17" s="25">
        <f t="shared" si="1"/>
        <v>13.083333333333332</v>
      </c>
      <c r="I17" s="25">
        <f t="shared" si="2"/>
        <v>20.666666666666668</v>
      </c>
      <c r="J17" s="25">
        <f t="shared" si="3"/>
        <v>38.083333333333336</v>
      </c>
      <c r="K17" s="25">
        <f t="shared" si="4"/>
        <v>6.75</v>
      </c>
      <c r="L17" s="26">
        <f t="shared" si="5"/>
        <v>21.416666666666668</v>
      </c>
      <c r="M17" s="10">
        <f t="shared" si="6"/>
        <v>100</v>
      </c>
    </row>
    <row r="18" spans="1:13" ht="15">
      <c r="A18" s="1" t="s">
        <v>5</v>
      </c>
      <c r="B18" s="3">
        <f>SUM(B4:B9)</f>
        <v>7216</v>
      </c>
      <c r="C18" s="4">
        <f>SUM(C4:C9)</f>
        <v>8274</v>
      </c>
      <c r="D18" s="4">
        <f>SUM(D4:D9)</f>
        <v>11268</v>
      </c>
      <c r="E18" s="4">
        <f>SUM(E4:E9)</f>
        <v>2562</v>
      </c>
      <c r="F18" s="23">
        <f>SUM(F4:F9)</f>
        <v>6280</v>
      </c>
      <c r="G18" s="5">
        <f t="shared" si="0"/>
        <v>35600</v>
      </c>
      <c r="H18" s="29">
        <f t="shared" si="1"/>
        <v>20.269662921348313</v>
      </c>
      <c r="I18" s="30">
        <f t="shared" si="2"/>
        <v>23.241573033707866</v>
      </c>
      <c r="J18" s="30">
        <f t="shared" si="3"/>
        <v>31.65168539325843</v>
      </c>
      <c r="K18" s="30">
        <f t="shared" si="4"/>
        <v>7.196629213483146</v>
      </c>
      <c r="L18" s="31">
        <f t="shared" si="5"/>
        <v>17.640449438202246</v>
      </c>
      <c r="M18" s="5">
        <f t="shared" si="6"/>
        <v>100</v>
      </c>
    </row>
    <row r="19" spans="1:13" ht="15">
      <c r="A19" s="6" t="s">
        <v>3</v>
      </c>
      <c r="B19" s="7">
        <f>SUM(B10:B12)</f>
        <v>664</v>
      </c>
      <c r="C19" s="8">
        <f>SUM(C10:C12)</f>
        <v>1007</v>
      </c>
      <c r="D19" s="8">
        <f>SUM(D10:D12)</f>
        <v>2954</v>
      </c>
      <c r="E19" s="8">
        <f>SUM(E10:E12)</f>
        <v>439</v>
      </c>
      <c r="F19" s="22">
        <f>SUM(F10:F12)</f>
        <v>2236</v>
      </c>
      <c r="G19" s="9">
        <f t="shared" si="0"/>
        <v>7300</v>
      </c>
      <c r="H19" s="32">
        <f t="shared" si="1"/>
        <v>9.095890410958903</v>
      </c>
      <c r="I19" s="33">
        <f t="shared" si="2"/>
        <v>13.794520547945204</v>
      </c>
      <c r="J19" s="33">
        <f t="shared" si="3"/>
        <v>40.465753424657535</v>
      </c>
      <c r="K19" s="33">
        <f t="shared" si="4"/>
        <v>6.013698630136986</v>
      </c>
      <c r="L19" s="26">
        <f t="shared" si="5"/>
        <v>30.63013698630137</v>
      </c>
      <c r="M19" s="9">
        <f t="shared" si="6"/>
        <v>100</v>
      </c>
    </row>
    <row r="20" spans="1:13" ht="15">
      <c r="A20" s="6" t="s">
        <v>4</v>
      </c>
      <c r="B20" s="7">
        <f>SUM(B13:B15)</f>
        <v>586</v>
      </c>
      <c r="C20" s="8">
        <f>SUM(C13:C15)</f>
        <v>1296</v>
      </c>
      <c r="D20" s="8">
        <f>SUM(D13:D15)</f>
        <v>3215</v>
      </c>
      <c r="E20" s="8">
        <f>SUM(E13:E15)</f>
        <v>683</v>
      </c>
      <c r="F20" s="22">
        <f>SUM(F13:F15)</f>
        <v>1520</v>
      </c>
      <c r="G20" s="9">
        <f t="shared" si="0"/>
        <v>7300</v>
      </c>
      <c r="H20" s="32">
        <f t="shared" si="1"/>
        <v>8.027397260273974</v>
      </c>
      <c r="I20" s="33">
        <f t="shared" si="2"/>
        <v>17.753424657534246</v>
      </c>
      <c r="J20" s="33">
        <f t="shared" si="3"/>
        <v>44.04109589041096</v>
      </c>
      <c r="K20" s="33">
        <f t="shared" si="4"/>
        <v>9.356164383561644</v>
      </c>
      <c r="L20" s="26">
        <f t="shared" si="5"/>
        <v>20.82191780821918</v>
      </c>
      <c r="M20" s="9">
        <f t="shared" si="6"/>
        <v>100</v>
      </c>
    </row>
    <row r="21" spans="1:13" ht="15">
      <c r="A21" s="6" t="s">
        <v>6</v>
      </c>
      <c r="B21" s="7">
        <f>SUM(B16:B17)</f>
        <v>343</v>
      </c>
      <c r="C21" s="8">
        <f>SUM(C16:C17)</f>
        <v>725</v>
      </c>
      <c r="D21" s="8">
        <f>SUM(D16:D17)</f>
        <v>2262</v>
      </c>
      <c r="E21" s="8">
        <f>SUM(E16:E17)</f>
        <v>294</v>
      </c>
      <c r="F21" s="22">
        <f>SUM(F16:F17)</f>
        <v>1076</v>
      </c>
      <c r="G21" s="9">
        <f t="shared" si="0"/>
        <v>4700</v>
      </c>
      <c r="H21" s="32">
        <f t="shared" si="1"/>
        <v>7.297872340425532</v>
      </c>
      <c r="I21" s="33">
        <f t="shared" si="2"/>
        <v>15.425531914893616</v>
      </c>
      <c r="J21" s="33">
        <f t="shared" si="3"/>
        <v>48.12765957446808</v>
      </c>
      <c r="K21" s="33">
        <f t="shared" si="4"/>
        <v>6.25531914893617</v>
      </c>
      <c r="L21" s="26">
        <f t="shared" si="5"/>
        <v>22.893617021276597</v>
      </c>
      <c r="M21" s="9">
        <f t="shared" si="6"/>
        <v>100</v>
      </c>
    </row>
    <row r="22" spans="1:13" ht="15">
      <c r="A22" s="14" t="s">
        <v>7</v>
      </c>
      <c r="B22" s="18">
        <f>SUM(B18:B21)</f>
        <v>8809</v>
      </c>
      <c r="C22" s="19">
        <f>SUM(C18:C21)</f>
        <v>11302</v>
      </c>
      <c r="D22" s="19">
        <f>SUM(D18:D21)</f>
        <v>19699</v>
      </c>
      <c r="E22" s="19">
        <f>SUM(E18:E21)</f>
        <v>3978</v>
      </c>
      <c r="F22" s="24">
        <f>SUM(F18:F21)</f>
        <v>11112</v>
      </c>
      <c r="G22" s="20">
        <f t="shared" si="0"/>
        <v>54900</v>
      </c>
      <c r="H22" s="34">
        <f t="shared" si="1"/>
        <v>16.04553734061931</v>
      </c>
      <c r="I22" s="35">
        <f t="shared" si="2"/>
        <v>20.586520947176684</v>
      </c>
      <c r="J22" s="35">
        <f t="shared" si="3"/>
        <v>35.8816029143898</v>
      </c>
      <c r="K22" s="35">
        <f t="shared" si="4"/>
        <v>7.245901639344263</v>
      </c>
      <c r="L22" s="36">
        <f t="shared" si="5"/>
        <v>20.240437158469945</v>
      </c>
      <c r="M22" s="20">
        <f t="shared" si="6"/>
        <v>100</v>
      </c>
    </row>
    <row r="23" spans="1:7" ht="15">
      <c r="A23" s="11" t="s">
        <v>29</v>
      </c>
      <c r="B23" s="12"/>
      <c r="C23" s="12"/>
      <c r="D23" s="12"/>
      <c r="E23" s="12"/>
      <c r="F23" s="12"/>
      <c r="G23" s="12"/>
    </row>
    <row r="28" ht="15">
      <c r="B28" s="13"/>
    </row>
    <row r="29" ht="15">
      <c r="B29" s="13"/>
    </row>
    <row r="30" ht="15">
      <c r="B30" s="13"/>
    </row>
    <row r="31" ht="15">
      <c r="B31" s="13"/>
    </row>
    <row r="32" ht="15">
      <c r="B32" s="13"/>
    </row>
    <row r="33" ht="15">
      <c r="B33" s="13"/>
    </row>
    <row r="34" ht="15">
      <c r="B34" s="13"/>
    </row>
    <row r="35" ht="15">
      <c r="B35" s="13"/>
    </row>
    <row r="36" ht="15">
      <c r="B36" s="13"/>
    </row>
    <row r="37" ht="15">
      <c r="B37" s="13"/>
    </row>
    <row r="38" ht="15">
      <c r="B38" s="13"/>
    </row>
    <row r="39" ht="15">
      <c r="B39" s="13"/>
    </row>
    <row r="40" ht="15">
      <c r="B40" s="13"/>
    </row>
    <row r="41" ht="15">
      <c r="B41" s="1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Footer>&amp;LISEE - document édité le &amp;D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28125" style="0" customWidth="1"/>
    <col min="2" max="2" width="10.00390625" style="0" customWidth="1"/>
    <col min="3" max="3" width="9.7109375" style="0" customWidth="1"/>
    <col min="4" max="4" width="9.00390625" style="0" customWidth="1"/>
    <col min="5" max="5" width="9.28125" style="0" customWidth="1"/>
    <col min="6" max="6" width="9.57421875" style="0" customWidth="1"/>
    <col min="7" max="7" width="8.7109375" style="0" customWidth="1"/>
    <col min="8" max="9" width="9.28125" style="0" customWidth="1"/>
    <col min="11" max="11" width="9.8515625" style="0" customWidth="1"/>
    <col min="12" max="12" width="9.57421875" style="0" customWidth="1"/>
    <col min="13" max="15" width="9.140625" style="0" customWidth="1"/>
    <col min="16" max="16" width="8.421875" style="0" customWidth="1"/>
    <col min="17" max="17" width="9.140625" style="0" customWidth="1"/>
    <col min="18" max="18" width="9.421875" style="0" customWidth="1"/>
  </cols>
  <sheetData>
    <row r="1" spans="1:19" ht="19.5">
      <c r="A1" s="96" t="s">
        <v>126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1"/>
    </row>
    <row r="3" spans="1:19" ht="42" customHeight="1">
      <c r="A3" s="14" t="s">
        <v>23</v>
      </c>
      <c r="B3" s="15">
        <v>1</v>
      </c>
      <c r="C3" s="16">
        <v>2</v>
      </c>
      <c r="D3" s="16">
        <v>3</v>
      </c>
      <c r="E3" s="16">
        <v>4</v>
      </c>
      <c r="F3" s="16">
        <v>5</v>
      </c>
      <c r="G3" s="16">
        <v>6</v>
      </c>
      <c r="H3" s="16">
        <v>7</v>
      </c>
      <c r="I3" s="21" t="s">
        <v>127</v>
      </c>
      <c r="J3" s="17" t="s">
        <v>0</v>
      </c>
      <c r="K3" s="15">
        <v>1</v>
      </c>
      <c r="L3" s="16">
        <v>2</v>
      </c>
      <c r="M3" s="16">
        <v>3</v>
      </c>
      <c r="N3" s="16">
        <v>4</v>
      </c>
      <c r="O3" s="16">
        <v>5</v>
      </c>
      <c r="P3" s="16">
        <v>6</v>
      </c>
      <c r="Q3" s="16">
        <v>7</v>
      </c>
      <c r="R3" s="16" t="s">
        <v>127</v>
      </c>
      <c r="S3" s="17" t="s">
        <v>0</v>
      </c>
    </row>
    <row r="4" spans="1:19" ht="15">
      <c r="A4" s="1" t="s">
        <v>8</v>
      </c>
      <c r="B4" s="2">
        <v>1976</v>
      </c>
      <c r="C4" s="2">
        <v>2700</v>
      </c>
      <c r="D4" s="2">
        <v>1033</v>
      </c>
      <c r="E4" s="2">
        <v>747</v>
      </c>
      <c r="F4" s="2">
        <v>372</v>
      </c>
      <c r="G4" s="2">
        <v>115</v>
      </c>
      <c r="H4" s="2">
        <v>57</v>
      </c>
      <c r="I4" s="22">
        <v>0</v>
      </c>
      <c r="J4" s="5">
        <f aca="true" t="shared" si="0" ref="J4:J22">SUM(B4:I4)</f>
        <v>7000</v>
      </c>
      <c r="K4" s="25">
        <f aca="true" t="shared" si="1" ref="K4:K22">(B4/$J4)*100</f>
        <v>28.22857142857143</v>
      </c>
      <c r="L4" s="25">
        <f aca="true" t="shared" si="2" ref="L4:L22">(C4/$J4)*100</f>
        <v>38.57142857142858</v>
      </c>
      <c r="M4" s="25">
        <f aca="true" t="shared" si="3" ref="M4:M22">(D4/$J4)*100</f>
        <v>14.757142857142858</v>
      </c>
      <c r="N4" s="25">
        <f aca="true" t="shared" si="4" ref="N4:N22">(E4/$J4)*100</f>
        <v>10.671428571428573</v>
      </c>
      <c r="O4" s="25">
        <f aca="true" t="shared" si="5" ref="O4:O22">(F4/$J4)*100</f>
        <v>5.314285714285714</v>
      </c>
      <c r="P4" s="25">
        <f aca="true" t="shared" si="6" ref="P4:P22">(G4/$J4)*100</f>
        <v>1.6428571428571428</v>
      </c>
      <c r="Q4" s="25">
        <f aca="true" t="shared" si="7" ref="Q4:Q22">(H4/$J4)*100</f>
        <v>0.8142857142857143</v>
      </c>
      <c r="R4" s="25">
        <f>(I4/$J4)*100</f>
        <v>0</v>
      </c>
      <c r="S4" s="5">
        <f>(J4/$J4)*100</f>
        <v>100</v>
      </c>
    </row>
    <row r="5" spans="1:19" ht="15">
      <c r="A5" s="6" t="s">
        <v>9</v>
      </c>
      <c r="B5" s="2">
        <v>892</v>
      </c>
      <c r="C5" s="2">
        <v>1312</v>
      </c>
      <c r="D5" s="2">
        <v>705</v>
      </c>
      <c r="E5" s="2">
        <v>367</v>
      </c>
      <c r="F5" s="2">
        <v>209</v>
      </c>
      <c r="G5" s="2">
        <v>158</v>
      </c>
      <c r="H5" s="2">
        <v>27</v>
      </c>
      <c r="I5" s="22">
        <v>130</v>
      </c>
      <c r="J5" s="9">
        <f t="shared" si="0"/>
        <v>3800</v>
      </c>
      <c r="K5" s="25">
        <f t="shared" si="1"/>
        <v>23.473684210526315</v>
      </c>
      <c r="L5" s="25">
        <f t="shared" si="2"/>
        <v>34.526315789473685</v>
      </c>
      <c r="M5" s="25">
        <f t="shared" si="3"/>
        <v>18.552631578947366</v>
      </c>
      <c r="N5" s="25">
        <f t="shared" si="4"/>
        <v>9.657894736842106</v>
      </c>
      <c r="O5" s="25">
        <f t="shared" si="5"/>
        <v>5.5</v>
      </c>
      <c r="P5" s="25">
        <f t="shared" si="6"/>
        <v>4.157894736842105</v>
      </c>
      <c r="Q5" s="25">
        <f t="shared" si="7"/>
        <v>0.7105263157894737</v>
      </c>
      <c r="R5" s="25">
        <f>(I5/$J5)*100</f>
        <v>3.421052631578948</v>
      </c>
      <c r="S5" s="9">
        <f aca="true" t="shared" si="8" ref="S5:S22">(J5/$J5)*100</f>
        <v>100</v>
      </c>
    </row>
    <row r="6" spans="1:19" ht="15">
      <c r="A6" s="6" t="s">
        <v>10</v>
      </c>
      <c r="B6" s="2">
        <v>1972</v>
      </c>
      <c r="C6" s="2">
        <v>2081</v>
      </c>
      <c r="D6" s="2">
        <v>1622</v>
      </c>
      <c r="E6" s="2">
        <v>1234</v>
      </c>
      <c r="F6" s="2">
        <v>955</v>
      </c>
      <c r="G6" s="2">
        <v>317</v>
      </c>
      <c r="H6" s="2">
        <v>177</v>
      </c>
      <c r="I6" s="22">
        <v>142</v>
      </c>
      <c r="J6" s="9">
        <f t="shared" si="0"/>
        <v>8500</v>
      </c>
      <c r="K6" s="25">
        <f t="shared" si="1"/>
        <v>23.200000000000003</v>
      </c>
      <c r="L6" s="25">
        <f t="shared" si="2"/>
        <v>24.482352941176472</v>
      </c>
      <c r="M6" s="25">
        <f t="shared" si="3"/>
        <v>19.08235294117647</v>
      </c>
      <c r="N6" s="25">
        <f t="shared" si="4"/>
        <v>14.51764705882353</v>
      </c>
      <c r="O6" s="25">
        <f t="shared" si="5"/>
        <v>11.235294117647058</v>
      </c>
      <c r="P6" s="25">
        <f t="shared" si="6"/>
        <v>3.7294117647058824</v>
      </c>
      <c r="Q6" s="25">
        <f t="shared" si="7"/>
        <v>2.0823529411764707</v>
      </c>
      <c r="R6" s="25">
        <f aca="true" t="shared" si="9" ref="R6:R22">(I6/$J6)*100</f>
        <v>1.6705882352941177</v>
      </c>
      <c r="S6" s="9">
        <f t="shared" si="8"/>
        <v>100</v>
      </c>
    </row>
    <row r="7" spans="1:19" ht="15">
      <c r="A7" s="6" t="s">
        <v>211</v>
      </c>
      <c r="B7" s="2">
        <v>1147</v>
      </c>
      <c r="C7" s="2">
        <v>2789</v>
      </c>
      <c r="D7" s="2">
        <v>1500</v>
      </c>
      <c r="E7" s="2">
        <v>739</v>
      </c>
      <c r="F7" s="2">
        <v>189</v>
      </c>
      <c r="G7" s="2">
        <v>108</v>
      </c>
      <c r="H7" s="2">
        <v>0</v>
      </c>
      <c r="I7" s="22">
        <v>28</v>
      </c>
      <c r="J7" s="9">
        <f t="shared" si="0"/>
        <v>6500</v>
      </c>
      <c r="K7" s="25">
        <f t="shared" si="1"/>
        <v>17.646153846153847</v>
      </c>
      <c r="L7" s="25">
        <f t="shared" si="2"/>
        <v>42.90769230769231</v>
      </c>
      <c r="M7" s="25">
        <f t="shared" si="3"/>
        <v>23.076923076923077</v>
      </c>
      <c r="N7" s="25">
        <f t="shared" si="4"/>
        <v>11.36923076923077</v>
      </c>
      <c r="O7" s="25">
        <f t="shared" si="5"/>
        <v>2.9076923076923076</v>
      </c>
      <c r="P7" s="25">
        <f t="shared" si="6"/>
        <v>1.6615384615384614</v>
      </c>
      <c r="Q7" s="25">
        <f t="shared" si="7"/>
        <v>0</v>
      </c>
      <c r="R7" s="25">
        <f t="shared" si="9"/>
        <v>0.43076923076923074</v>
      </c>
      <c r="S7" s="9">
        <f t="shared" si="8"/>
        <v>100</v>
      </c>
    </row>
    <row r="8" spans="1:19" ht="15">
      <c r="A8" s="6" t="s">
        <v>12</v>
      </c>
      <c r="B8" s="2">
        <v>561</v>
      </c>
      <c r="C8" s="2">
        <v>561</v>
      </c>
      <c r="D8" s="2">
        <v>536</v>
      </c>
      <c r="E8" s="2">
        <v>396</v>
      </c>
      <c r="F8" s="2">
        <v>698</v>
      </c>
      <c r="G8" s="2">
        <v>371</v>
      </c>
      <c r="H8" s="2">
        <v>139</v>
      </c>
      <c r="I8" s="22">
        <v>138</v>
      </c>
      <c r="J8" s="9">
        <f t="shared" si="0"/>
        <v>3400</v>
      </c>
      <c r="K8" s="25">
        <f t="shared" si="1"/>
        <v>16.5</v>
      </c>
      <c r="L8" s="25">
        <f t="shared" si="2"/>
        <v>16.5</v>
      </c>
      <c r="M8" s="25">
        <f t="shared" si="3"/>
        <v>15.764705882352942</v>
      </c>
      <c r="N8" s="25">
        <f t="shared" si="4"/>
        <v>11.647058823529411</v>
      </c>
      <c r="O8" s="25">
        <f t="shared" si="5"/>
        <v>20.52941176470588</v>
      </c>
      <c r="P8" s="25">
        <f t="shared" si="6"/>
        <v>10.911764705882353</v>
      </c>
      <c r="Q8" s="25">
        <f t="shared" si="7"/>
        <v>4.088235294117648</v>
      </c>
      <c r="R8" s="25">
        <f t="shared" si="9"/>
        <v>4.0588235294117645</v>
      </c>
      <c r="S8" s="9">
        <f t="shared" si="8"/>
        <v>100</v>
      </c>
    </row>
    <row r="9" spans="1:19" ht="15">
      <c r="A9" s="6" t="s">
        <v>13</v>
      </c>
      <c r="B9" s="2">
        <v>668</v>
      </c>
      <c r="C9" s="2">
        <v>1284</v>
      </c>
      <c r="D9" s="2">
        <v>1499</v>
      </c>
      <c r="E9" s="2">
        <v>1393</v>
      </c>
      <c r="F9" s="2">
        <v>401</v>
      </c>
      <c r="G9" s="2">
        <v>351</v>
      </c>
      <c r="H9" s="2">
        <v>374</v>
      </c>
      <c r="I9" s="22">
        <v>430</v>
      </c>
      <c r="J9" s="9">
        <f t="shared" si="0"/>
        <v>6400</v>
      </c>
      <c r="K9" s="25">
        <f t="shared" si="1"/>
        <v>10.4375</v>
      </c>
      <c r="L9" s="25">
        <f t="shared" si="2"/>
        <v>20.0625</v>
      </c>
      <c r="M9" s="25">
        <f t="shared" si="3"/>
        <v>23.421875</v>
      </c>
      <c r="N9" s="25">
        <f t="shared" si="4"/>
        <v>21.765625</v>
      </c>
      <c r="O9" s="25">
        <f t="shared" si="5"/>
        <v>6.265625</v>
      </c>
      <c r="P9" s="25">
        <f t="shared" si="6"/>
        <v>5.484375</v>
      </c>
      <c r="Q9" s="25">
        <f t="shared" si="7"/>
        <v>5.84375</v>
      </c>
      <c r="R9" s="25">
        <f t="shared" si="9"/>
        <v>6.71875</v>
      </c>
      <c r="S9" s="9">
        <f t="shared" si="8"/>
        <v>100</v>
      </c>
    </row>
    <row r="10" spans="1:19" ht="15">
      <c r="A10" s="6" t="s">
        <v>14</v>
      </c>
      <c r="B10" s="2">
        <v>199</v>
      </c>
      <c r="C10" s="2">
        <v>312</v>
      </c>
      <c r="D10" s="2">
        <v>374</v>
      </c>
      <c r="E10" s="2">
        <v>214</v>
      </c>
      <c r="F10" s="2">
        <v>274</v>
      </c>
      <c r="G10" s="2">
        <v>126</v>
      </c>
      <c r="H10" s="2">
        <v>51</v>
      </c>
      <c r="I10" s="22">
        <v>150</v>
      </c>
      <c r="J10" s="9">
        <f t="shared" si="0"/>
        <v>1700</v>
      </c>
      <c r="K10" s="25">
        <f t="shared" si="1"/>
        <v>11.705882352941178</v>
      </c>
      <c r="L10" s="25">
        <f t="shared" si="2"/>
        <v>18.352941176470587</v>
      </c>
      <c r="M10" s="25">
        <f t="shared" si="3"/>
        <v>22</v>
      </c>
      <c r="N10" s="25">
        <f t="shared" si="4"/>
        <v>12.588235294117647</v>
      </c>
      <c r="O10" s="25">
        <f t="shared" si="5"/>
        <v>16.11764705882353</v>
      </c>
      <c r="P10" s="25">
        <f t="shared" si="6"/>
        <v>7.411764705882352</v>
      </c>
      <c r="Q10" s="25">
        <f t="shared" si="7"/>
        <v>3</v>
      </c>
      <c r="R10" s="25">
        <f t="shared" si="9"/>
        <v>8.823529411764707</v>
      </c>
      <c r="S10" s="9">
        <f t="shared" si="8"/>
        <v>100</v>
      </c>
    </row>
    <row r="11" spans="1:19" ht="15">
      <c r="A11" s="6" t="s">
        <v>15</v>
      </c>
      <c r="B11" s="2">
        <v>326</v>
      </c>
      <c r="C11" s="2">
        <v>437</v>
      </c>
      <c r="D11" s="2">
        <v>678</v>
      </c>
      <c r="E11" s="2">
        <v>739</v>
      </c>
      <c r="F11" s="2">
        <v>544</v>
      </c>
      <c r="G11" s="2">
        <v>328</v>
      </c>
      <c r="H11" s="2">
        <v>272</v>
      </c>
      <c r="I11" s="22">
        <v>276</v>
      </c>
      <c r="J11" s="9">
        <f t="shared" si="0"/>
        <v>3600</v>
      </c>
      <c r="K11" s="25">
        <f t="shared" si="1"/>
        <v>9.055555555555555</v>
      </c>
      <c r="L11" s="25">
        <f t="shared" si="2"/>
        <v>12.13888888888889</v>
      </c>
      <c r="M11" s="25">
        <f t="shared" si="3"/>
        <v>18.833333333333332</v>
      </c>
      <c r="N11" s="25">
        <f t="shared" si="4"/>
        <v>20.52777777777778</v>
      </c>
      <c r="O11" s="25">
        <f t="shared" si="5"/>
        <v>15.11111111111111</v>
      </c>
      <c r="P11" s="25">
        <f t="shared" si="6"/>
        <v>9.11111111111111</v>
      </c>
      <c r="Q11" s="25">
        <f t="shared" si="7"/>
        <v>7.555555555555555</v>
      </c>
      <c r="R11" s="25">
        <f t="shared" si="9"/>
        <v>7.666666666666666</v>
      </c>
      <c r="S11" s="9">
        <f t="shared" si="8"/>
        <v>100</v>
      </c>
    </row>
    <row r="12" spans="1:19" ht="15">
      <c r="A12" s="6" t="s">
        <v>16</v>
      </c>
      <c r="B12" s="2">
        <v>139</v>
      </c>
      <c r="C12" s="2">
        <v>487</v>
      </c>
      <c r="D12" s="2">
        <v>318</v>
      </c>
      <c r="E12" s="2">
        <v>389</v>
      </c>
      <c r="F12" s="2">
        <v>250</v>
      </c>
      <c r="G12" s="2">
        <v>154</v>
      </c>
      <c r="H12" s="2">
        <v>112</v>
      </c>
      <c r="I12" s="22">
        <v>151</v>
      </c>
      <c r="J12" s="9">
        <f t="shared" si="0"/>
        <v>2000</v>
      </c>
      <c r="K12" s="25">
        <f t="shared" si="1"/>
        <v>6.950000000000001</v>
      </c>
      <c r="L12" s="25">
        <f t="shared" si="2"/>
        <v>24.349999999999998</v>
      </c>
      <c r="M12" s="25">
        <f t="shared" si="3"/>
        <v>15.9</v>
      </c>
      <c r="N12" s="25">
        <f t="shared" si="4"/>
        <v>19.45</v>
      </c>
      <c r="O12" s="25">
        <f t="shared" si="5"/>
        <v>12.5</v>
      </c>
      <c r="P12" s="25">
        <f t="shared" si="6"/>
        <v>7.7</v>
      </c>
      <c r="Q12" s="25">
        <f t="shared" si="7"/>
        <v>5.6000000000000005</v>
      </c>
      <c r="R12" s="25">
        <f t="shared" si="9"/>
        <v>7.55</v>
      </c>
      <c r="S12" s="9">
        <f t="shared" si="8"/>
        <v>100</v>
      </c>
    </row>
    <row r="13" spans="1:19" ht="15">
      <c r="A13" s="6" t="s">
        <v>17</v>
      </c>
      <c r="B13" s="2">
        <v>260</v>
      </c>
      <c r="C13" s="2">
        <v>1168</v>
      </c>
      <c r="D13" s="2">
        <v>961</v>
      </c>
      <c r="E13" s="2">
        <v>753</v>
      </c>
      <c r="F13" s="2">
        <v>286</v>
      </c>
      <c r="G13" s="2">
        <v>286</v>
      </c>
      <c r="H13" s="2">
        <v>130</v>
      </c>
      <c r="I13" s="22">
        <v>156</v>
      </c>
      <c r="J13" s="9">
        <f t="shared" si="0"/>
        <v>4000</v>
      </c>
      <c r="K13" s="25">
        <f t="shared" si="1"/>
        <v>6.5</v>
      </c>
      <c r="L13" s="25">
        <f t="shared" si="2"/>
        <v>29.2</v>
      </c>
      <c r="M13" s="25">
        <f t="shared" si="3"/>
        <v>24.025</v>
      </c>
      <c r="N13" s="25">
        <f t="shared" si="4"/>
        <v>18.825</v>
      </c>
      <c r="O13" s="25">
        <f t="shared" si="5"/>
        <v>7.1499999999999995</v>
      </c>
      <c r="P13" s="25">
        <f t="shared" si="6"/>
        <v>7.1499999999999995</v>
      </c>
      <c r="Q13" s="25">
        <f t="shared" si="7"/>
        <v>3.25</v>
      </c>
      <c r="R13" s="25">
        <f t="shared" si="9"/>
        <v>3.9</v>
      </c>
      <c r="S13" s="9">
        <f t="shared" si="8"/>
        <v>100</v>
      </c>
    </row>
    <row r="14" spans="1:19" ht="15">
      <c r="A14" s="6" t="s">
        <v>18</v>
      </c>
      <c r="B14" s="2">
        <v>144</v>
      </c>
      <c r="C14" s="2">
        <v>234</v>
      </c>
      <c r="D14" s="2">
        <v>288</v>
      </c>
      <c r="E14" s="2">
        <v>242</v>
      </c>
      <c r="F14" s="2">
        <v>179</v>
      </c>
      <c r="G14" s="2">
        <v>80</v>
      </c>
      <c r="H14" s="2">
        <v>71</v>
      </c>
      <c r="I14" s="22">
        <v>62</v>
      </c>
      <c r="J14" s="9">
        <f t="shared" si="0"/>
        <v>1300</v>
      </c>
      <c r="K14" s="25">
        <f t="shared" si="1"/>
        <v>11.076923076923077</v>
      </c>
      <c r="L14" s="25">
        <f t="shared" si="2"/>
        <v>18</v>
      </c>
      <c r="M14" s="25">
        <f t="shared" si="3"/>
        <v>22.153846153846153</v>
      </c>
      <c r="N14" s="25">
        <f t="shared" si="4"/>
        <v>18.615384615384613</v>
      </c>
      <c r="O14" s="25">
        <f t="shared" si="5"/>
        <v>13.76923076923077</v>
      </c>
      <c r="P14" s="25">
        <f t="shared" si="6"/>
        <v>6.153846153846154</v>
      </c>
      <c r="Q14" s="25">
        <f t="shared" si="7"/>
        <v>5.461538461538462</v>
      </c>
      <c r="R14" s="25">
        <f t="shared" si="9"/>
        <v>4.769230769230769</v>
      </c>
      <c r="S14" s="9">
        <f t="shared" si="8"/>
        <v>100</v>
      </c>
    </row>
    <row r="15" spans="1:19" ht="15">
      <c r="A15" s="6" t="s">
        <v>19</v>
      </c>
      <c r="B15" s="2">
        <v>182</v>
      </c>
      <c r="C15" s="2">
        <v>504</v>
      </c>
      <c r="D15" s="2">
        <v>280</v>
      </c>
      <c r="E15" s="2">
        <v>462</v>
      </c>
      <c r="F15" s="2">
        <v>349</v>
      </c>
      <c r="G15" s="2">
        <v>84</v>
      </c>
      <c r="H15" s="2">
        <v>70</v>
      </c>
      <c r="I15" s="22">
        <v>69</v>
      </c>
      <c r="J15" s="9">
        <f t="shared" si="0"/>
        <v>2000</v>
      </c>
      <c r="K15" s="25">
        <f t="shared" si="1"/>
        <v>9.1</v>
      </c>
      <c r="L15" s="25">
        <f t="shared" si="2"/>
        <v>25.2</v>
      </c>
      <c r="M15" s="25">
        <f t="shared" si="3"/>
        <v>14.000000000000002</v>
      </c>
      <c r="N15" s="25">
        <f t="shared" si="4"/>
        <v>23.1</v>
      </c>
      <c r="O15" s="25">
        <f t="shared" si="5"/>
        <v>17.45</v>
      </c>
      <c r="P15" s="25">
        <f t="shared" si="6"/>
        <v>4.2</v>
      </c>
      <c r="Q15" s="25">
        <f t="shared" si="7"/>
        <v>3.5000000000000004</v>
      </c>
      <c r="R15" s="25">
        <f t="shared" si="9"/>
        <v>3.45</v>
      </c>
      <c r="S15" s="9">
        <f t="shared" si="8"/>
        <v>100</v>
      </c>
    </row>
    <row r="16" spans="1:19" ht="15">
      <c r="A16" s="6" t="s">
        <v>20</v>
      </c>
      <c r="B16" s="2">
        <v>186</v>
      </c>
      <c r="C16" s="2">
        <v>556</v>
      </c>
      <c r="D16" s="2">
        <v>557</v>
      </c>
      <c r="E16" s="2">
        <v>928</v>
      </c>
      <c r="F16" s="2">
        <v>399</v>
      </c>
      <c r="G16" s="2">
        <v>321</v>
      </c>
      <c r="H16" s="2">
        <v>183</v>
      </c>
      <c r="I16" s="22">
        <v>370</v>
      </c>
      <c r="J16" s="9">
        <f t="shared" si="0"/>
        <v>3500</v>
      </c>
      <c r="K16" s="25">
        <f t="shared" si="1"/>
        <v>5.314285714285714</v>
      </c>
      <c r="L16" s="25">
        <f t="shared" si="2"/>
        <v>15.885714285714286</v>
      </c>
      <c r="M16" s="25">
        <f t="shared" si="3"/>
        <v>15.914285714285715</v>
      </c>
      <c r="N16" s="25">
        <f t="shared" si="4"/>
        <v>26.514285714285712</v>
      </c>
      <c r="O16" s="25">
        <f t="shared" si="5"/>
        <v>11.4</v>
      </c>
      <c r="P16" s="25">
        <f t="shared" si="6"/>
        <v>9.171428571428573</v>
      </c>
      <c r="Q16" s="25">
        <f t="shared" si="7"/>
        <v>5.228571428571429</v>
      </c>
      <c r="R16" s="25">
        <f t="shared" si="9"/>
        <v>10.571428571428571</v>
      </c>
      <c r="S16" s="9">
        <f t="shared" si="8"/>
        <v>100</v>
      </c>
    </row>
    <row r="17" spans="1:19" ht="15">
      <c r="A17" s="6" t="s">
        <v>21</v>
      </c>
      <c r="B17" s="2">
        <v>157</v>
      </c>
      <c r="C17" s="2">
        <v>294</v>
      </c>
      <c r="D17" s="2">
        <v>173</v>
      </c>
      <c r="E17" s="2">
        <v>172</v>
      </c>
      <c r="F17" s="2">
        <v>185</v>
      </c>
      <c r="G17" s="2">
        <v>92</v>
      </c>
      <c r="H17" s="2">
        <v>45</v>
      </c>
      <c r="I17" s="22">
        <v>82</v>
      </c>
      <c r="J17" s="10">
        <f t="shared" si="0"/>
        <v>1200</v>
      </c>
      <c r="K17" s="25">
        <f t="shared" si="1"/>
        <v>13.083333333333332</v>
      </c>
      <c r="L17" s="25">
        <f t="shared" si="2"/>
        <v>24.5</v>
      </c>
      <c r="M17" s="25">
        <f t="shared" si="3"/>
        <v>14.416666666666666</v>
      </c>
      <c r="N17" s="25">
        <f t="shared" si="4"/>
        <v>14.333333333333334</v>
      </c>
      <c r="O17" s="25">
        <f t="shared" si="5"/>
        <v>15.416666666666668</v>
      </c>
      <c r="P17" s="25">
        <f t="shared" si="6"/>
        <v>7.666666666666666</v>
      </c>
      <c r="Q17" s="25">
        <f t="shared" si="7"/>
        <v>3.75</v>
      </c>
      <c r="R17" s="25">
        <f t="shared" si="9"/>
        <v>6.833333333333333</v>
      </c>
      <c r="S17" s="10">
        <f t="shared" si="8"/>
        <v>100</v>
      </c>
    </row>
    <row r="18" spans="1:19" ht="15">
      <c r="A18" s="1" t="s">
        <v>5</v>
      </c>
      <c r="B18" s="3">
        <f aca="true" t="shared" si="10" ref="B18:I18">SUM(B4:B9)</f>
        <v>7216</v>
      </c>
      <c r="C18" s="4">
        <f t="shared" si="10"/>
        <v>10727</v>
      </c>
      <c r="D18" s="4">
        <f t="shared" si="10"/>
        <v>6895</v>
      </c>
      <c r="E18" s="4">
        <f t="shared" si="10"/>
        <v>4876</v>
      </c>
      <c r="F18" s="4">
        <f t="shared" si="10"/>
        <v>2824</v>
      </c>
      <c r="G18" s="4">
        <f t="shared" si="10"/>
        <v>1420</v>
      </c>
      <c r="H18" s="4">
        <f t="shared" si="10"/>
        <v>774</v>
      </c>
      <c r="I18" s="23">
        <f t="shared" si="10"/>
        <v>868</v>
      </c>
      <c r="J18" s="5">
        <f t="shared" si="0"/>
        <v>35600</v>
      </c>
      <c r="K18" s="29">
        <f t="shared" si="1"/>
        <v>20.269662921348313</v>
      </c>
      <c r="L18" s="30">
        <f t="shared" si="2"/>
        <v>30.132022471910112</v>
      </c>
      <c r="M18" s="30">
        <f t="shared" si="3"/>
        <v>19.367977528089888</v>
      </c>
      <c r="N18" s="30">
        <f t="shared" si="4"/>
        <v>13.696629213483147</v>
      </c>
      <c r="O18" s="30">
        <f t="shared" si="5"/>
        <v>7.932584269662922</v>
      </c>
      <c r="P18" s="30">
        <f t="shared" si="6"/>
        <v>3.9887640449438204</v>
      </c>
      <c r="Q18" s="30">
        <f t="shared" si="7"/>
        <v>2.174157303370787</v>
      </c>
      <c r="R18" s="30">
        <f t="shared" si="9"/>
        <v>2.438202247191011</v>
      </c>
      <c r="S18" s="5">
        <f t="shared" si="8"/>
        <v>100</v>
      </c>
    </row>
    <row r="19" spans="1:19" ht="15">
      <c r="A19" s="6" t="s">
        <v>3</v>
      </c>
      <c r="B19" s="7">
        <f aca="true" t="shared" si="11" ref="B19:I19">SUM(B10:B12)</f>
        <v>664</v>
      </c>
      <c r="C19" s="8">
        <f t="shared" si="11"/>
        <v>1236</v>
      </c>
      <c r="D19" s="8">
        <f t="shared" si="11"/>
        <v>1370</v>
      </c>
      <c r="E19" s="8">
        <f t="shared" si="11"/>
        <v>1342</v>
      </c>
      <c r="F19" s="8">
        <f t="shared" si="11"/>
        <v>1068</v>
      </c>
      <c r="G19" s="8">
        <f t="shared" si="11"/>
        <v>608</v>
      </c>
      <c r="H19" s="8">
        <f t="shared" si="11"/>
        <v>435</v>
      </c>
      <c r="I19" s="22">
        <f t="shared" si="11"/>
        <v>577</v>
      </c>
      <c r="J19" s="9">
        <f t="shared" si="0"/>
        <v>7300</v>
      </c>
      <c r="K19" s="32">
        <f t="shared" si="1"/>
        <v>9.095890410958903</v>
      </c>
      <c r="L19" s="33">
        <f t="shared" si="2"/>
        <v>16.931506849315067</v>
      </c>
      <c r="M19" s="33">
        <f t="shared" si="3"/>
        <v>18.767123287671232</v>
      </c>
      <c r="N19" s="33">
        <f t="shared" si="4"/>
        <v>18.383561643835616</v>
      </c>
      <c r="O19" s="33">
        <f t="shared" si="5"/>
        <v>14.63013698630137</v>
      </c>
      <c r="P19" s="33">
        <f t="shared" si="6"/>
        <v>8.32876712328767</v>
      </c>
      <c r="Q19" s="33">
        <f t="shared" si="7"/>
        <v>5.9589041095890405</v>
      </c>
      <c r="R19" s="33">
        <f t="shared" si="9"/>
        <v>7.904109589041096</v>
      </c>
      <c r="S19" s="9">
        <f t="shared" si="8"/>
        <v>100</v>
      </c>
    </row>
    <row r="20" spans="1:19" ht="15">
      <c r="A20" s="6" t="s">
        <v>4</v>
      </c>
      <c r="B20" s="7">
        <f aca="true" t="shared" si="12" ref="B20:I20">SUM(B13:B15)</f>
        <v>586</v>
      </c>
      <c r="C20" s="8">
        <f t="shared" si="12"/>
        <v>1906</v>
      </c>
      <c r="D20" s="8">
        <f t="shared" si="12"/>
        <v>1529</v>
      </c>
      <c r="E20" s="8">
        <f t="shared" si="12"/>
        <v>1457</v>
      </c>
      <c r="F20" s="8">
        <f t="shared" si="12"/>
        <v>814</v>
      </c>
      <c r="G20" s="8">
        <f t="shared" si="12"/>
        <v>450</v>
      </c>
      <c r="H20" s="8">
        <f t="shared" si="12"/>
        <v>271</v>
      </c>
      <c r="I20" s="22">
        <f t="shared" si="12"/>
        <v>287</v>
      </c>
      <c r="J20" s="9">
        <f t="shared" si="0"/>
        <v>7300</v>
      </c>
      <c r="K20" s="32">
        <f t="shared" si="1"/>
        <v>8.027397260273974</v>
      </c>
      <c r="L20" s="33">
        <f t="shared" si="2"/>
        <v>26.109589041095894</v>
      </c>
      <c r="M20" s="33">
        <f t="shared" si="3"/>
        <v>20.945205479452056</v>
      </c>
      <c r="N20" s="33">
        <f t="shared" si="4"/>
        <v>19.95890410958904</v>
      </c>
      <c r="O20" s="33">
        <f t="shared" si="5"/>
        <v>11.150684931506849</v>
      </c>
      <c r="P20" s="33">
        <f t="shared" si="6"/>
        <v>6.164383561643835</v>
      </c>
      <c r="Q20" s="33">
        <f t="shared" si="7"/>
        <v>3.712328767123288</v>
      </c>
      <c r="R20" s="33">
        <f t="shared" si="9"/>
        <v>3.931506849315068</v>
      </c>
      <c r="S20" s="9">
        <f t="shared" si="8"/>
        <v>100</v>
      </c>
    </row>
    <row r="21" spans="1:19" ht="15">
      <c r="A21" s="6" t="s">
        <v>6</v>
      </c>
      <c r="B21" s="7">
        <f aca="true" t="shared" si="13" ref="B21:I21">SUM(B16:B17)</f>
        <v>343</v>
      </c>
      <c r="C21" s="8">
        <f t="shared" si="13"/>
        <v>850</v>
      </c>
      <c r="D21" s="8">
        <f t="shared" si="13"/>
        <v>730</v>
      </c>
      <c r="E21" s="8">
        <f t="shared" si="13"/>
        <v>1100</v>
      </c>
      <c r="F21" s="8">
        <f t="shared" si="13"/>
        <v>584</v>
      </c>
      <c r="G21" s="8">
        <f t="shared" si="13"/>
        <v>413</v>
      </c>
      <c r="H21" s="8">
        <f t="shared" si="13"/>
        <v>228</v>
      </c>
      <c r="I21" s="22">
        <f t="shared" si="13"/>
        <v>452</v>
      </c>
      <c r="J21" s="9">
        <f t="shared" si="0"/>
        <v>4700</v>
      </c>
      <c r="K21" s="32">
        <f t="shared" si="1"/>
        <v>7.297872340425532</v>
      </c>
      <c r="L21" s="33">
        <f t="shared" si="2"/>
        <v>18.085106382978726</v>
      </c>
      <c r="M21" s="33">
        <f t="shared" si="3"/>
        <v>15.53191489361702</v>
      </c>
      <c r="N21" s="33">
        <f t="shared" si="4"/>
        <v>23.404255319148938</v>
      </c>
      <c r="O21" s="33">
        <f t="shared" si="5"/>
        <v>12.425531914893618</v>
      </c>
      <c r="P21" s="33">
        <f t="shared" si="6"/>
        <v>8.787234042553191</v>
      </c>
      <c r="Q21" s="33">
        <f t="shared" si="7"/>
        <v>4.851063829787234</v>
      </c>
      <c r="R21" s="33">
        <f t="shared" si="9"/>
        <v>9.617021276595745</v>
      </c>
      <c r="S21" s="9">
        <f t="shared" si="8"/>
        <v>100</v>
      </c>
    </row>
    <row r="22" spans="1:19" ht="15">
      <c r="A22" s="14" t="s">
        <v>7</v>
      </c>
      <c r="B22" s="18">
        <f aca="true" t="shared" si="14" ref="B22:I22">SUM(B18:B21)</f>
        <v>8809</v>
      </c>
      <c r="C22" s="19">
        <f t="shared" si="14"/>
        <v>14719</v>
      </c>
      <c r="D22" s="19">
        <f t="shared" si="14"/>
        <v>10524</v>
      </c>
      <c r="E22" s="19">
        <f t="shared" si="14"/>
        <v>8775</v>
      </c>
      <c r="F22" s="19">
        <f t="shared" si="14"/>
        <v>5290</v>
      </c>
      <c r="G22" s="19">
        <f t="shared" si="14"/>
        <v>2891</v>
      </c>
      <c r="H22" s="19">
        <f t="shared" si="14"/>
        <v>1708</v>
      </c>
      <c r="I22" s="24">
        <f t="shared" si="14"/>
        <v>2184</v>
      </c>
      <c r="J22" s="20">
        <f t="shared" si="0"/>
        <v>54900</v>
      </c>
      <c r="K22" s="34">
        <f t="shared" si="1"/>
        <v>16.04553734061931</v>
      </c>
      <c r="L22" s="35">
        <f t="shared" si="2"/>
        <v>26.81056466302368</v>
      </c>
      <c r="M22" s="35">
        <f t="shared" si="3"/>
        <v>19.169398907103822</v>
      </c>
      <c r="N22" s="35">
        <f t="shared" si="4"/>
        <v>15.983606557377051</v>
      </c>
      <c r="O22" s="35">
        <f t="shared" si="5"/>
        <v>9.635701275045538</v>
      </c>
      <c r="P22" s="35">
        <f t="shared" si="6"/>
        <v>5.265938069216758</v>
      </c>
      <c r="Q22" s="35">
        <f t="shared" si="7"/>
        <v>3.111111111111111</v>
      </c>
      <c r="R22" s="35">
        <f t="shared" si="9"/>
        <v>3.978142076502732</v>
      </c>
      <c r="S22" s="20">
        <f t="shared" si="8"/>
        <v>100</v>
      </c>
    </row>
    <row r="23" spans="1:10" ht="15">
      <c r="A23" s="11" t="s">
        <v>29</v>
      </c>
      <c r="B23" s="12"/>
      <c r="C23" s="12"/>
      <c r="D23" s="12"/>
      <c r="E23" s="12"/>
      <c r="F23" s="12"/>
      <c r="G23" s="12"/>
      <c r="H23" s="12"/>
      <c r="I23" s="12"/>
      <c r="J23" s="12"/>
    </row>
    <row r="28" ht="15">
      <c r="B28" s="13"/>
    </row>
    <row r="29" ht="15">
      <c r="B29" s="13"/>
    </row>
    <row r="30" ht="15">
      <c r="B30" s="13"/>
    </row>
    <row r="31" ht="15">
      <c r="B31" s="13"/>
    </row>
    <row r="32" ht="15">
      <c r="B32" s="13"/>
    </row>
    <row r="33" ht="15">
      <c r="B33" s="13"/>
    </row>
    <row r="34" ht="15">
      <c r="B34" s="13"/>
    </row>
    <row r="35" ht="15">
      <c r="B35" s="13"/>
    </row>
    <row r="36" ht="15">
      <c r="B36" s="13"/>
    </row>
    <row r="37" ht="15">
      <c r="B37" s="13"/>
    </row>
    <row r="38" ht="15">
      <c r="B38" s="13"/>
    </row>
    <row r="39" ht="15">
      <c r="B39" s="13"/>
    </row>
    <row r="40" ht="15">
      <c r="B40" s="13"/>
    </row>
    <row r="41" ht="15">
      <c r="B41" s="1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Footer>&amp;LISEE - document édité le &amp;D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28125" style="0" customWidth="1"/>
    <col min="2" max="2" width="10.00390625" style="0" customWidth="1"/>
    <col min="3" max="3" width="9.7109375" style="0" customWidth="1"/>
    <col min="4" max="4" width="9.00390625" style="0" customWidth="1"/>
    <col min="5" max="5" width="9.28125" style="0" customWidth="1"/>
    <col min="7" max="7" width="9.8515625" style="0" customWidth="1"/>
    <col min="8" max="8" width="9.57421875" style="0" customWidth="1"/>
    <col min="9" max="10" width="9.140625" style="0" customWidth="1"/>
  </cols>
  <sheetData>
    <row r="1" spans="1:11" ht="19.5">
      <c r="A1" s="96" t="s">
        <v>128</v>
      </c>
      <c r="B1" s="97"/>
      <c r="C1" s="97"/>
      <c r="D1" s="97"/>
      <c r="E1" s="97"/>
      <c r="F1" s="97"/>
      <c r="G1" s="97"/>
      <c r="H1" s="97"/>
      <c r="I1" s="97"/>
      <c r="J1" s="97"/>
      <c r="K1" s="98"/>
    </row>
    <row r="3" spans="1:11" ht="42" customHeight="1">
      <c r="A3" s="14" t="s">
        <v>23</v>
      </c>
      <c r="B3" s="15">
        <v>1</v>
      </c>
      <c r="C3" s="16">
        <v>2</v>
      </c>
      <c r="D3" s="16">
        <v>3</v>
      </c>
      <c r="E3" s="16" t="s">
        <v>129</v>
      </c>
      <c r="F3" s="17" t="s">
        <v>0</v>
      </c>
      <c r="G3" s="15">
        <v>1</v>
      </c>
      <c r="H3" s="16">
        <v>2</v>
      </c>
      <c r="I3" s="16">
        <v>3</v>
      </c>
      <c r="J3" s="16" t="s">
        <v>129</v>
      </c>
      <c r="K3" s="17" t="s">
        <v>0</v>
      </c>
    </row>
    <row r="4" spans="1:11" ht="15">
      <c r="A4" s="1" t="s">
        <v>8</v>
      </c>
      <c r="B4" s="2">
        <v>6597</v>
      </c>
      <c r="C4" s="2">
        <v>202</v>
      </c>
      <c r="D4" s="2">
        <v>116</v>
      </c>
      <c r="E4" s="2">
        <v>85</v>
      </c>
      <c r="F4" s="5">
        <f aca="true" t="shared" si="0" ref="F4:F17">SUM(B4:E4)</f>
        <v>7000</v>
      </c>
      <c r="G4" s="25">
        <f aca="true" t="shared" si="1" ref="G4:G22">(B4/$F4)*100</f>
        <v>94.24285714285713</v>
      </c>
      <c r="H4" s="25">
        <f aca="true" t="shared" si="2" ref="H4:H22">(C4/$F4)*100</f>
        <v>2.8857142857142857</v>
      </c>
      <c r="I4" s="25">
        <f aca="true" t="shared" si="3" ref="I4:I22">(D4/$F4)*100</f>
        <v>1.657142857142857</v>
      </c>
      <c r="J4" s="25">
        <f aca="true" t="shared" si="4" ref="J4:J22">(E4/$F4)*100</f>
        <v>1.2142857142857142</v>
      </c>
      <c r="K4" s="5">
        <f aca="true" t="shared" si="5" ref="K4:K22">(F4/$F4)*100</f>
        <v>100</v>
      </c>
    </row>
    <row r="5" spans="1:11" ht="15">
      <c r="A5" s="6" t="s">
        <v>9</v>
      </c>
      <c r="B5" s="2">
        <v>2986</v>
      </c>
      <c r="C5" s="2">
        <v>551</v>
      </c>
      <c r="D5" s="2">
        <v>105</v>
      </c>
      <c r="E5" s="2">
        <v>158</v>
      </c>
      <c r="F5" s="9">
        <f t="shared" si="0"/>
        <v>3800</v>
      </c>
      <c r="G5" s="25">
        <f t="shared" si="1"/>
        <v>78.57894736842105</v>
      </c>
      <c r="H5" s="25">
        <f t="shared" si="2"/>
        <v>14.499999999999998</v>
      </c>
      <c r="I5" s="25">
        <f t="shared" si="3"/>
        <v>2.763157894736842</v>
      </c>
      <c r="J5" s="25">
        <f t="shared" si="4"/>
        <v>4.157894736842105</v>
      </c>
      <c r="K5" s="9">
        <f t="shared" si="5"/>
        <v>100</v>
      </c>
    </row>
    <row r="6" spans="1:11" ht="15">
      <c r="A6" s="6" t="s">
        <v>10</v>
      </c>
      <c r="B6" s="2">
        <v>6980</v>
      </c>
      <c r="C6" s="2">
        <v>1236</v>
      </c>
      <c r="D6" s="2">
        <v>107</v>
      </c>
      <c r="E6" s="2">
        <v>177</v>
      </c>
      <c r="F6" s="9">
        <f t="shared" si="0"/>
        <v>8500</v>
      </c>
      <c r="G6" s="25">
        <f t="shared" si="1"/>
        <v>82.11764705882352</v>
      </c>
      <c r="H6" s="25">
        <f t="shared" si="2"/>
        <v>14.541176470588235</v>
      </c>
      <c r="I6" s="25">
        <f t="shared" si="3"/>
        <v>1.2588235294117647</v>
      </c>
      <c r="J6" s="25">
        <f t="shared" si="4"/>
        <v>2.0823529411764707</v>
      </c>
      <c r="K6" s="9">
        <f t="shared" si="5"/>
        <v>100</v>
      </c>
    </row>
    <row r="7" spans="1:11" ht="15">
      <c r="A7" s="6" t="s">
        <v>196</v>
      </c>
      <c r="B7" s="2">
        <v>5791</v>
      </c>
      <c r="C7" s="2">
        <v>546</v>
      </c>
      <c r="D7" s="2">
        <v>136</v>
      </c>
      <c r="E7" s="2">
        <v>27</v>
      </c>
      <c r="F7" s="9">
        <f t="shared" si="0"/>
        <v>6500</v>
      </c>
      <c r="G7" s="25">
        <f t="shared" si="1"/>
        <v>89.0923076923077</v>
      </c>
      <c r="H7" s="25">
        <f t="shared" si="2"/>
        <v>8.4</v>
      </c>
      <c r="I7" s="25">
        <f t="shared" si="3"/>
        <v>2.0923076923076924</v>
      </c>
      <c r="J7" s="25">
        <f t="shared" si="4"/>
        <v>0.41538461538461535</v>
      </c>
      <c r="K7" s="9">
        <f t="shared" si="5"/>
        <v>100</v>
      </c>
    </row>
    <row r="8" spans="1:11" ht="15">
      <c r="A8" s="6" t="s">
        <v>12</v>
      </c>
      <c r="B8" s="2">
        <v>2377</v>
      </c>
      <c r="C8" s="2">
        <v>744</v>
      </c>
      <c r="D8" s="2">
        <v>210</v>
      </c>
      <c r="E8" s="2">
        <v>69</v>
      </c>
      <c r="F8" s="9">
        <f t="shared" si="0"/>
        <v>3400</v>
      </c>
      <c r="G8" s="25">
        <f t="shared" si="1"/>
        <v>69.91176470588235</v>
      </c>
      <c r="H8" s="25">
        <f t="shared" si="2"/>
        <v>21.88235294117647</v>
      </c>
      <c r="I8" s="25">
        <f t="shared" si="3"/>
        <v>6.176470588235294</v>
      </c>
      <c r="J8" s="25">
        <f t="shared" si="4"/>
        <v>2.0294117647058822</v>
      </c>
      <c r="K8" s="9">
        <f t="shared" si="5"/>
        <v>100</v>
      </c>
    </row>
    <row r="9" spans="1:11" ht="15">
      <c r="A9" s="6" t="s">
        <v>13</v>
      </c>
      <c r="B9" s="2">
        <v>4284</v>
      </c>
      <c r="C9" s="2">
        <v>1393</v>
      </c>
      <c r="D9" s="2">
        <v>562</v>
      </c>
      <c r="E9" s="2">
        <v>161</v>
      </c>
      <c r="F9" s="9">
        <f t="shared" si="0"/>
        <v>6400</v>
      </c>
      <c r="G9" s="25">
        <f t="shared" si="1"/>
        <v>66.9375</v>
      </c>
      <c r="H9" s="25">
        <f t="shared" si="2"/>
        <v>21.765625</v>
      </c>
      <c r="I9" s="25">
        <f t="shared" si="3"/>
        <v>8.78125</v>
      </c>
      <c r="J9" s="25">
        <f t="shared" si="4"/>
        <v>2.515625</v>
      </c>
      <c r="K9" s="9">
        <f t="shared" si="5"/>
        <v>100</v>
      </c>
    </row>
    <row r="10" spans="1:11" ht="15">
      <c r="A10" s="6" t="s">
        <v>14</v>
      </c>
      <c r="B10" s="2">
        <v>1124</v>
      </c>
      <c r="C10" s="2">
        <v>325</v>
      </c>
      <c r="D10" s="2">
        <v>226</v>
      </c>
      <c r="E10" s="2">
        <v>25</v>
      </c>
      <c r="F10" s="9">
        <f t="shared" si="0"/>
        <v>1700</v>
      </c>
      <c r="G10" s="25">
        <f t="shared" si="1"/>
        <v>66.11764705882352</v>
      </c>
      <c r="H10" s="25">
        <f t="shared" si="2"/>
        <v>19.11764705882353</v>
      </c>
      <c r="I10" s="25">
        <f t="shared" si="3"/>
        <v>13.294117647058822</v>
      </c>
      <c r="J10" s="25">
        <f t="shared" si="4"/>
        <v>1.4705882352941175</v>
      </c>
      <c r="K10" s="9">
        <f t="shared" si="5"/>
        <v>100</v>
      </c>
    </row>
    <row r="11" spans="1:11" ht="15">
      <c r="A11" s="6" t="s">
        <v>15</v>
      </c>
      <c r="B11" s="2">
        <v>2370</v>
      </c>
      <c r="C11" s="2">
        <v>736</v>
      </c>
      <c r="D11" s="2">
        <v>357</v>
      </c>
      <c r="E11" s="2">
        <v>137</v>
      </c>
      <c r="F11" s="9">
        <f t="shared" si="0"/>
        <v>3600</v>
      </c>
      <c r="G11" s="25">
        <f t="shared" si="1"/>
        <v>65.83333333333333</v>
      </c>
      <c r="H11" s="25">
        <f t="shared" si="2"/>
        <v>20.444444444444446</v>
      </c>
      <c r="I11" s="25">
        <f t="shared" si="3"/>
        <v>9.916666666666666</v>
      </c>
      <c r="J11" s="25">
        <f t="shared" si="4"/>
        <v>3.805555555555556</v>
      </c>
      <c r="K11" s="9">
        <f t="shared" si="5"/>
        <v>100</v>
      </c>
    </row>
    <row r="12" spans="1:11" ht="15">
      <c r="A12" s="6" t="s">
        <v>16</v>
      </c>
      <c r="B12" s="2">
        <v>1487</v>
      </c>
      <c r="C12" s="2">
        <v>361</v>
      </c>
      <c r="D12" s="2">
        <v>83</v>
      </c>
      <c r="E12" s="2">
        <v>69</v>
      </c>
      <c r="F12" s="9">
        <f t="shared" si="0"/>
        <v>2000</v>
      </c>
      <c r="G12" s="25">
        <f t="shared" si="1"/>
        <v>74.35000000000001</v>
      </c>
      <c r="H12" s="25">
        <f t="shared" si="2"/>
        <v>18.05</v>
      </c>
      <c r="I12" s="25">
        <f t="shared" si="3"/>
        <v>4.15</v>
      </c>
      <c r="J12" s="25">
        <f t="shared" si="4"/>
        <v>3.45</v>
      </c>
      <c r="K12" s="9">
        <f t="shared" si="5"/>
        <v>100</v>
      </c>
    </row>
    <row r="13" spans="1:11" ht="15">
      <c r="A13" s="6" t="s">
        <v>17</v>
      </c>
      <c r="B13" s="2">
        <v>2856</v>
      </c>
      <c r="C13" s="2">
        <v>910</v>
      </c>
      <c r="D13" s="2">
        <v>182</v>
      </c>
      <c r="E13" s="2">
        <v>52</v>
      </c>
      <c r="F13" s="9">
        <f t="shared" si="0"/>
        <v>4000</v>
      </c>
      <c r="G13" s="25">
        <f t="shared" si="1"/>
        <v>71.39999999999999</v>
      </c>
      <c r="H13" s="25">
        <f t="shared" si="2"/>
        <v>22.75</v>
      </c>
      <c r="I13" s="25">
        <f t="shared" si="3"/>
        <v>4.55</v>
      </c>
      <c r="J13" s="25">
        <f t="shared" si="4"/>
        <v>1.3</v>
      </c>
      <c r="K13" s="9">
        <f t="shared" si="5"/>
        <v>100</v>
      </c>
    </row>
    <row r="14" spans="1:11" ht="15">
      <c r="A14" s="6" t="s">
        <v>18</v>
      </c>
      <c r="B14" s="2">
        <v>996</v>
      </c>
      <c r="C14" s="2">
        <v>224</v>
      </c>
      <c r="D14" s="2">
        <v>35</v>
      </c>
      <c r="E14" s="2">
        <v>45</v>
      </c>
      <c r="F14" s="9">
        <f t="shared" si="0"/>
        <v>1300</v>
      </c>
      <c r="G14" s="25">
        <f t="shared" si="1"/>
        <v>76.61538461538461</v>
      </c>
      <c r="H14" s="25">
        <f t="shared" si="2"/>
        <v>17.23076923076923</v>
      </c>
      <c r="I14" s="25">
        <f t="shared" si="3"/>
        <v>2.6923076923076925</v>
      </c>
      <c r="J14" s="25">
        <f t="shared" si="4"/>
        <v>3.4615384615384617</v>
      </c>
      <c r="K14" s="9">
        <f t="shared" si="5"/>
        <v>100</v>
      </c>
    </row>
    <row r="15" spans="1:11" ht="15">
      <c r="A15" s="6" t="s">
        <v>19</v>
      </c>
      <c r="B15" s="2">
        <v>1442</v>
      </c>
      <c r="C15" s="2">
        <v>446</v>
      </c>
      <c r="D15" s="2">
        <v>84</v>
      </c>
      <c r="E15" s="2">
        <v>28</v>
      </c>
      <c r="F15" s="9">
        <f t="shared" si="0"/>
        <v>2000</v>
      </c>
      <c r="G15" s="25">
        <f t="shared" si="1"/>
        <v>72.1</v>
      </c>
      <c r="H15" s="25">
        <f t="shared" si="2"/>
        <v>22.3</v>
      </c>
      <c r="I15" s="25">
        <f t="shared" si="3"/>
        <v>4.2</v>
      </c>
      <c r="J15" s="25">
        <f t="shared" si="4"/>
        <v>1.4000000000000001</v>
      </c>
      <c r="K15" s="9">
        <f t="shared" si="5"/>
        <v>100</v>
      </c>
    </row>
    <row r="16" spans="1:11" ht="15">
      <c r="A16" s="6" t="s">
        <v>20</v>
      </c>
      <c r="B16" s="2">
        <v>2682</v>
      </c>
      <c r="C16" s="2">
        <v>606</v>
      </c>
      <c r="D16" s="2">
        <v>212</v>
      </c>
      <c r="E16" s="2">
        <v>0</v>
      </c>
      <c r="F16" s="9">
        <f t="shared" si="0"/>
        <v>3500</v>
      </c>
      <c r="G16" s="25">
        <f t="shared" si="1"/>
        <v>76.62857142857142</v>
      </c>
      <c r="H16" s="25">
        <f t="shared" si="2"/>
        <v>17.314285714285717</v>
      </c>
      <c r="I16" s="25">
        <f t="shared" si="3"/>
        <v>6.057142857142858</v>
      </c>
      <c r="J16" s="25">
        <f t="shared" si="4"/>
        <v>0</v>
      </c>
      <c r="K16" s="9">
        <f t="shared" si="5"/>
        <v>100</v>
      </c>
    </row>
    <row r="17" spans="1:11" ht="15">
      <c r="A17" s="6" t="s">
        <v>21</v>
      </c>
      <c r="B17" s="2">
        <v>934</v>
      </c>
      <c r="C17" s="2">
        <v>202</v>
      </c>
      <c r="D17" s="2">
        <v>64</v>
      </c>
      <c r="E17" s="2">
        <v>0</v>
      </c>
      <c r="F17" s="10">
        <f t="shared" si="0"/>
        <v>1200</v>
      </c>
      <c r="G17" s="25">
        <f t="shared" si="1"/>
        <v>77.83333333333333</v>
      </c>
      <c r="H17" s="25">
        <f t="shared" si="2"/>
        <v>16.833333333333332</v>
      </c>
      <c r="I17" s="25">
        <f t="shared" si="3"/>
        <v>5.333333333333334</v>
      </c>
      <c r="J17" s="25">
        <f t="shared" si="4"/>
        <v>0</v>
      </c>
      <c r="K17" s="10">
        <f t="shared" si="5"/>
        <v>100</v>
      </c>
    </row>
    <row r="18" spans="1:11" ht="15">
      <c r="A18" s="1" t="s">
        <v>5</v>
      </c>
      <c r="B18" s="3">
        <f>SUM(B4:B9)</f>
        <v>29015</v>
      </c>
      <c r="C18" s="4">
        <f>SUM(C4:C9)</f>
        <v>4672</v>
      </c>
      <c r="D18" s="4">
        <f>SUM(D4:D9)</f>
        <v>1236</v>
      </c>
      <c r="E18" s="4">
        <f>SUM(E4:E9)</f>
        <v>677</v>
      </c>
      <c r="F18" s="5">
        <f>SUM(B18:E18)</f>
        <v>35600</v>
      </c>
      <c r="G18" s="29">
        <f t="shared" si="1"/>
        <v>81.50280898876404</v>
      </c>
      <c r="H18" s="30">
        <f t="shared" si="2"/>
        <v>13.123595505617978</v>
      </c>
      <c r="I18" s="30">
        <f t="shared" si="3"/>
        <v>3.4719101123595504</v>
      </c>
      <c r="J18" s="30">
        <f t="shared" si="4"/>
        <v>1.901685393258427</v>
      </c>
      <c r="K18" s="5">
        <f t="shared" si="5"/>
        <v>100</v>
      </c>
    </row>
    <row r="19" spans="1:11" ht="15">
      <c r="A19" s="6" t="s">
        <v>3</v>
      </c>
      <c r="B19" s="7">
        <f>SUM(B10:B12)</f>
        <v>4981</v>
      </c>
      <c r="C19" s="8">
        <f>SUM(C10:C12)</f>
        <v>1422</v>
      </c>
      <c r="D19" s="8">
        <f>SUM(D10:D12)</f>
        <v>666</v>
      </c>
      <c r="E19" s="8">
        <f>SUM(E10:E12)</f>
        <v>231</v>
      </c>
      <c r="F19" s="9">
        <f>SUM(B19:E19)</f>
        <v>7300</v>
      </c>
      <c r="G19" s="32">
        <f t="shared" si="1"/>
        <v>68.23287671232877</v>
      </c>
      <c r="H19" s="33">
        <f t="shared" si="2"/>
        <v>19.47945205479452</v>
      </c>
      <c r="I19" s="33">
        <f t="shared" si="3"/>
        <v>9.123287671232877</v>
      </c>
      <c r="J19" s="33">
        <f t="shared" si="4"/>
        <v>3.1643835616438354</v>
      </c>
      <c r="K19" s="9">
        <f t="shared" si="5"/>
        <v>100</v>
      </c>
    </row>
    <row r="20" spans="1:11" ht="15">
      <c r="A20" s="6" t="s">
        <v>4</v>
      </c>
      <c r="B20" s="7">
        <f>SUM(B13:B15)</f>
        <v>5294</v>
      </c>
      <c r="C20" s="8">
        <f>SUM(C13:C15)</f>
        <v>1580</v>
      </c>
      <c r="D20" s="8">
        <f>SUM(D13:D15)</f>
        <v>301</v>
      </c>
      <c r="E20" s="8">
        <f>SUM(E13:E15)</f>
        <v>125</v>
      </c>
      <c r="F20" s="9">
        <f>SUM(B20:E20)</f>
        <v>7300</v>
      </c>
      <c r="G20" s="32">
        <f t="shared" si="1"/>
        <v>72.52054794520548</v>
      </c>
      <c r="H20" s="33">
        <f t="shared" si="2"/>
        <v>21.643835616438356</v>
      </c>
      <c r="I20" s="33">
        <f t="shared" si="3"/>
        <v>4.123287671232877</v>
      </c>
      <c r="J20" s="33">
        <f t="shared" si="4"/>
        <v>1.7123287671232876</v>
      </c>
      <c r="K20" s="9">
        <f t="shared" si="5"/>
        <v>100</v>
      </c>
    </row>
    <row r="21" spans="1:11" ht="15">
      <c r="A21" s="6" t="s">
        <v>6</v>
      </c>
      <c r="B21" s="7">
        <f>SUM(B16:B17)</f>
        <v>3616</v>
      </c>
      <c r="C21" s="8">
        <f>SUM(C16:C17)</f>
        <v>808</v>
      </c>
      <c r="D21" s="8">
        <f>SUM(D16:D17)</f>
        <v>276</v>
      </c>
      <c r="E21" s="8">
        <f>SUM(E16:E17)</f>
        <v>0</v>
      </c>
      <c r="F21" s="9">
        <f>SUM(B21:E21)</f>
        <v>4700</v>
      </c>
      <c r="G21" s="32">
        <f t="shared" si="1"/>
        <v>76.93617021276596</v>
      </c>
      <c r="H21" s="33">
        <f t="shared" si="2"/>
        <v>17.19148936170213</v>
      </c>
      <c r="I21" s="33">
        <f t="shared" si="3"/>
        <v>5.872340425531915</v>
      </c>
      <c r="J21" s="33">
        <f t="shared" si="4"/>
        <v>0</v>
      </c>
      <c r="K21" s="9">
        <f t="shared" si="5"/>
        <v>100</v>
      </c>
    </row>
    <row r="22" spans="1:11" ht="15">
      <c r="A22" s="14" t="s">
        <v>7</v>
      </c>
      <c r="B22" s="18">
        <f>SUM(B18:B21)</f>
        <v>42906</v>
      </c>
      <c r="C22" s="19">
        <f>SUM(C18:C21)</f>
        <v>8482</v>
      </c>
      <c r="D22" s="19">
        <f>SUM(D18:D21)</f>
        <v>2479</v>
      </c>
      <c r="E22" s="19">
        <f>SUM(E18:E21)</f>
        <v>1033</v>
      </c>
      <c r="F22" s="20">
        <f>SUM(B22:E22)</f>
        <v>54900</v>
      </c>
      <c r="G22" s="34">
        <f t="shared" si="1"/>
        <v>78.15300546448087</v>
      </c>
      <c r="H22" s="35">
        <f t="shared" si="2"/>
        <v>15.449908925318761</v>
      </c>
      <c r="I22" s="35">
        <f t="shared" si="3"/>
        <v>4.515482695810564</v>
      </c>
      <c r="J22" s="35">
        <f t="shared" si="4"/>
        <v>1.8816029143897997</v>
      </c>
      <c r="K22" s="20">
        <f t="shared" si="5"/>
        <v>100</v>
      </c>
    </row>
    <row r="23" spans="1:6" ht="15">
      <c r="A23" s="11" t="s">
        <v>29</v>
      </c>
      <c r="B23" s="12"/>
      <c r="C23" s="12"/>
      <c r="D23" s="12"/>
      <c r="E23" s="12"/>
      <c r="F23" s="12"/>
    </row>
    <row r="28" ht="15">
      <c r="B28" s="13"/>
    </row>
    <row r="29" ht="15">
      <c r="B29" s="13"/>
    </row>
    <row r="30" ht="15">
      <c r="B30" s="13"/>
    </row>
    <row r="31" ht="15">
      <c r="B31" s="13"/>
    </row>
    <row r="32" ht="15">
      <c r="B32" s="13"/>
    </row>
    <row r="33" ht="15">
      <c r="B33" s="13"/>
    </row>
    <row r="34" ht="15">
      <c r="B34" s="13"/>
    </row>
    <row r="35" ht="15">
      <c r="B35" s="13"/>
    </row>
    <row r="36" ht="15">
      <c r="B36" s="13"/>
    </row>
    <row r="37" ht="15">
      <c r="B37" s="13"/>
    </row>
    <row r="38" ht="15">
      <c r="B38" s="13"/>
    </row>
    <row r="39" ht="15">
      <c r="B39" s="13"/>
    </row>
    <row r="40" ht="15">
      <c r="B40" s="13"/>
    </row>
    <row r="41" ht="15">
      <c r="B41" s="1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Footer>&amp;LISEE - document édité le &amp;D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6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28125" style="0" customWidth="1"/>
    <col min="2" max="2" width="12.140625" style="0" customWidth="1"/>
    <col min="3" max="3" width="12.00390625" style="0" customWidth="1"/>
    <col min="4" max="4" width="12.140625" style="0" customWidth="1"/>
    <col min="5" max="6" width="12.7109375" style="0" customWidth="1"/>
    <col min="7" max="7" width="12.140625" style="0" customWidth="1"/>
    <col min="9" max="9" width="12.28125" style="0" customWidth="1"/>
    <col min="10" max="13" width="11.8515625" style="0" customWidth="1"/>
    <col min="14" max="14" width="12.140625" style="0" customWidth="1"/>
  </cols>
  <sheetData>
    <row r="1" spans="1:15" ht="19.5">
      <c r="A1" s="96" t="s">
        <v>192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1"/>
    </row>
    <row r="3" spans="1:15" ht="42" customHeight="1">
      <c r="A3" s="14" t="s">
        <v>23</v>
      </c>
      <c r="B3" s="15" t="s">
        <v>184</v>
      </c>
      <c r="C3" s="16" t="s">
        <v>185</v>
      </c>
      <c r="D3" s="16" t="s">
        <v>186</v>
      </c>
      <c r="E3" s="16" t="s">
        <v>187</v>
      </c>
      <c r="F3" s="16" t="s">
        <v>188</v>
      </c>
      <c r="G3" s="21" t="s">
        <v>189</v>
      </c>
      <c r="H3" s="17" t="s">
        <v>0</v>
      </c>
      <c r="I3" s="15" t="s">
        <v>184</v>
      </c>
      <c r="J3" s="16" t="s">
        <v>185</v>
      </c>
      <c r="K3" s="16" t="s">
        <v>186</v>
      </c>
      <c r="L3" s="16" t="s">
        <v>187</v>
      </c>
      <c r="M3" s="16" t="s">
        <v>188</v>
      </c>
      <c r="N3" s="21" t="s">
        <v>189</v>
      </c>
      <c r="O3" s="17" t="s">
        <v>0</v>
      </c>
    </row>
    <row r="4" spans="1:15" ht="15">
      <c r="A4" s="1" t="s">
        <v>8</v>
      </c>
      <c r="B4" s="2">
        <v>5020</v>
      </c>
      <c r="C4" s="2">
        <v>57</v>
      </c>
      <c r="D4" s="2">
        <v>0</v>
      </c>
      <c r="E4" s="2">
        <v>1722</v>
      </c>
      <c r="F4" s="2">
        <v>87</v>
      </c>
      <c r="G4" s="22">
        <v>114</v>
      </c>
      <c r="H4" s="5">
        <f aca="true" t="shared" si="0" ref="H4:H22">SUM(B4:G4)</f>
        <v>7000</v>
      </c>
      <c r="I4" s="25">
        <f aca="true" t="shared" si="1" ref="I4:I22">(B4/$H4)*100</f>
        <v>71.71428571428572</v>
      </c>
      <c r="J4" s="25">
        <f aca="true" t="shared" si="2" ref="J4:J22">(C4/$H4)*100</f>
        <v>0.8142857142857143</v>
      </c>
      <c r="K4" s="25">
        <f aca="true" t="shared" si="3" ref="K4:K22">(D4/$H4)*100</f>
        <v>0</v>
      </c>
      <c r="L4" s="25">
        <f aca="true" t="shared" si="4" ref="L4:L22">(E4/$H4)*100</f>
        <v>24.6</v>
      </c>
      <c r="M4" s="25">
        <f aca="true" t="shared" si="5" ref="M4:M22">(F4/$H4)*100</f>
        <v>1.2428571428571429</v>
      </c>
      <c r="N4" s="26">
        <f aca="true" t="shared" si="6" ref="N4:N22">(G4/$H4)*100</f>
        <v>1.6285714285714286</v>
      </c>
      <c r="O4" s="5">
        <f aca="true" t="shared" si="7" ref="O4:O22">(H4/$H4)*100</f>
        <v>100</v>
      </c>
    </row>
    <row r="5" spans="1:15" ht="15">
      <c r="A5" s="6" t="s">
        <v>9</v>
      </c>
      <c r="B5" s="2">
        <v>2913</v>
      </c>
      <c r="C5" s="2">
        <v>53</v>
      </c>
      <c r="D5" s="2">
        <v>78</v>
      </c>
      <c r="E5" s="2">
        <v>651</v>
      </c>
      <c r="F5" s="2">
        <v>53</v>
      </c>
      <c r="G5" s="22">
        <v>52</v>
      </c>
      <c r="H5" s="9">
        <f t="shared" si="0"/>
        <v>3800</v>
      </c>
      <c r="I5" s="25">
        <f t="shared" si="1"/>
        <v>76.65789473684211</v>
      </c>
      <c r="J5" s="25">
        <f t="shared" si="2"/>
        <v>1.3947368421052633</v>
      </c>
      <c r="K5" s="25">
        <f t="shared" si="3"/>
        <v>2.0526315789473686</v>
      </c>
      <c r="L5" s="25">
        <f t="shared" si="4"/>
        <v>17.13157894736842</v>
      </c>
      <c r="M5" s="25">
        <f t="shared" si="5"/>
        <v>1.3947368421052633</v>
      </c>
      <c r="N5" s="26">
        <f t="shared" si="6"/>
        <v>1.368421052631579</v>
      </c>
      <c r="O5" s="9">
        <f t="shared" si="7"/>
        <v>100</v>
      </c>
    </row>
    <row r="6" spans="1:15" ht="15">
      <c r="A6" s="6" t="s">
        <v>10</v>
      </c>
      <c r="B6" s="2">
        <v>6281</v>
      </c>
      <c r="C6" s="2">
        <v>71</v>
      </c>
      <c r="D6" s="2">
        <v>0</v>
      </c>
      <c r="E6" s="2">
        <v>1865</v>
      </c>
      <c r="F6" s="2">
        <v>212</v>
      </c>
      <c r="G6" s="22">
        <v>71</v>
      </c>
      <c r="H6" s="9">
        <f t="shared" si="0"/>
        <v>8500</v>
      </c>
      <c r="I6" s="25">
        <f t="shared" si="1"/>
        <v>73.89411764705882</v>
      </c>
      <c r="J6" s="25">
        <f t="shared" si="2"/>
        <v>0.8352941176470589</v>
      </c>
      <c r="K6" s="25">
        <f t="shared" si="3"/>
        <v>0</v>
      </c>
      <c r="L6" s="25">
        <f t="shared" si="4"/>
        <v>21.941176470588236</v>
      </c>
      <c r="M6" s="25">
        <f t="shared" si="5"/>
        <v>2.4941176470588236</v>
      </c>
      <c r="N6" s="26">
        <f t="shared" si="6"/>
        <v>0.8352941176470589</v>
      </c>
      <c r="O6" s="9">
        <f t="shared" si="7"/>
        <v>100</v>
      </c>
    </row>
    <row r="7" spans="1:15" ht="15">
      <c r="A7" s="6" t="s">
        <v>211</v>
      </c>
      <c r="B7" s="2">
        <v>4283</v>
      </c>
      <c r="C7" s="2">
        <v>27</v>
      </c>
      <c r="D7" s="2">
        <v>54</v>
      </c>
      <c r="E7" s="2">
        <v>1998</v>
      </c>
      <c r="F7" s="2">
        <v>0</v>
      </c>
      <c r="G7" s="22">
        <v>138</v>
      </c>
      <c r="H7" s="9">
        <f t="shared" si="0"/>
        <v>6500</v>
      </c>
      <c r="I7" s="25">
        <f t="shared" si="1"/>
        <v>65.8923076923077</v>
      </c>
      <c r="J7" s="25">
        <f t="shared" si="2"/>
        <v>0.41538461538461535</v>
      </c>
      <c r="K7" s="25">
        <f t="shared" si="3"/>
        <v>0.8307692307692307</v>
      </c>
      <c r="L7" s="25">
        <f t="shared" si="4"/>
        <v>30.738461538461536</v>
      </c>
      <c r="M7" s="25">
        <f t="shared" si="5"/>
        <v>0</v>
      </c>
      <c r="N7" s="26">
        <f t="shared" si="6"/>
        <v>2.123076923076923</v>
      </c>
      <c r="O7" s="9">
        <f t="shared" si="7"/>
        <v>100</v>
      </c>
    </row>
    <row r="8" spans="1:15" ht="15">
      <c r="A8" s="6" t="s">
        <v>12</v>
      </c>
      <c r="B8" s="2">
        <v>2509</v>
      </c>
      <c r="C8" s="2">
        <v>118</v>
      </c>
      <c r="D8" s="2">
        <v>0</v>
      </c>
      <c r="E8" s="2">
        <v>656</v>
      </c>
      <c r="F8" s="2">
        <v>47</v>
      </c>
      <c r="G8" s="22">
        <v>70</v>
      </c>
      <c r="H8" s="9">
        <f t="shared" si="0"/>
        <v>3400</v>
      </c>
      <c r="I8" s="25">
        <f t="shared" si="1"/>
        <v>73.79411764705883</v>
      </c>
      <c r="J8" s="25">
        <f t="shared" si="2"/>
        <v>3.4705882352941178</v>
      </c>
      <c r="K8" s="25">
        <f t="shared" si="3"/>
        <v>0</v>
      </c>
      <c r="L8" s="25">
        <f t="shared" si="4"/>
        <v>19.294117647058822</v>
      </c>
      <c r="M8" s="25">
        <f t="shared" si="5"/>
        <v>1.3823529411764706</v>
      </c>
      <c r="N8" s="26">
        <f t="shared" si="6"/>
        <v>2.0588235294117645</v>
      </c>
      <c r="O8" s="9">
        <f t="shared" si="7"/>
        <v>100</v>
      </c>
    </row>
    <row r="9" spans="1:15" ht="15">
      <c r="A9" s="6" t="s">
        <v>13</v>
      </c>
      <c r="B9" s="2">
        <v>4745</v>
      </c>
      <c r="C9" s="2">
        <v>53</v>
      </c>
      <c r="D9" s="2">
        <v>0</v>
      </c>
      <c r="E9" s="2">
        <v>1390</v>
      </c>
      <c r="F9" s="2">
        <v>133</v>
      </c>
      <c r="G9" s="22">
        <v>79</v>
      </c>
      <c r="H9" s="9">
        <f t="shared" si="0"/>
        <v>6400</v>
      </c>
      <c r="I9" s="25">
        <f t="shared" si="1"/>
        <v>74.140625</v>
      </c>
      <c r="J9" s="25">
        <f t="shared" si="2"/>
        <v>0.828125</v>
      </c>
      <c r="K9" s="25">
        <f t="shared" si="3"/>
        <v>0</v>
      </c>
      <c r="L9" s="25">
        <f t="shared" si="4"/>
        <v>21.71875</v>
      </c>
      <c r="M9" s="25">
        <f t="shared" si="5"/>
        <v>2.078125</v>
      </c>
      <c r="N9" s="26">
        <f t="shared" si="6"/>
        <v>1.234375</v>
      </c>
      <c r="O9" s="9">
        <f t="shared" si="7"/>
        <v>100</v>
      </c>
    </row>
    <row r="10" spans="1:15" ht="15">
      <c r="A10" s="6" t="s">
        <v>14</v>
      </c>
      <c r="B10" s="2">
        <v>1186</v>
      </c>
      <c r="C10" s="2">
        <v>38</v>
      </c>
      <c r="D10" s="2">
        <v>0</v>
      </c>
      <c r="E10" s="2">
        <v>399</v>
      </c>
      <c r="F10" s="2">
        <v>13</v>
      </c>
      <c r="G10" s="22">
        <v>64</v>
      </c>
      <c r="H10" s="9">
        <f t="shared" si="0"/>
        <v>1700</v>
      </c>
      <c r="I10" s="25">
        <f t="shared" si="1"/>
        <v>69.76470588235294</v>
      </c>
      <c r="J10" s="25">
        <f t="shared" si="2"/>
        <v>2.235294117647059</v>
      </c>
      <c r="K10" s="25">
        <f t="shared" si="3"/>
        <v>0</v>
      </c>
      <c r="L10" s="25">
        <f t="shared" si="4"/>
        <v>23.47058823529412</v>
      </c>
      <c r="M10" s="25">
        <f t="shared" si="5"/>
        <v>0.7647058823529412</v>
      </c>
      <c r="N10" s="26">
        <f t="shared" si="6"/>
        <v>3.7647058823529407</v>
      </c>
      <c r="O10" s="9">
        <f t="shared" si="7"/>
        <v>100</v>
      </c>
    </row>
    <row r="11" spans="1:15" ht="15">
      <c r="A11" s="6" t="s">
        <v>15</v>
      </c>
      <c r="B11" s="2">
        <v>2807</v>
      </c>
      <c r="C11" s="2">
        <v>82</v>
      </c>
      <c r="D11" s="2">
        <v>0</v>
      </c>
      <c r="E11" s="2">
        <v>464</v>
      </c>
      <c r="F11" s="2">
        <v>164</v>
      </c>
      <c r="G11" s="22">
        <v>83</v>
      </c>
      <c r="H11" s="9">
        <f t="shared" si="0"/>
        <v>3600</v>
      </c>
      <c r="I11" s="25">
        <f t="shared" si="1"/>
        <v>77.97222222222221</v>
      </c>
      <c r="J11" s="25">
        <f t="shared" si="2"/>
        <v>2.2777777777777777</v>
      </c>
      <c r="K11" s="25">
        <f t="shared" si="3"/>
        <v>0</v>
      </c>
      <c r="L11" s="25">
        <f t="shared" si="4"/>
        <v>12.88888888888889</v>
      </c>
      <c r="M11" s="25">
        <f t="shared" si="5"/>
        <v>4.555555555555555</v>
      </c>
      <c r="N11" s="26">
        <f t="shared" si="6"/>
        <v>2.3055555555555554</v>
      </c>
      <c r="O11" s="9">
        <f t="shared" si="7"/>
        <v>100</v>
      </c>
    </row>
    <row r="12" spans="1:15" ht="15">
      <c r="A12" s="6" t="s">
        <v>16</v>
      </c>
      <c r="B12" s="2">
        <v>1428</v>
      </c>
      <c r="C12" s="2">
        <v>14</v>
      </c>
      <c r="D12" s="2">
        <v>0</v>
      </c>
      <c r="E12" s="2">
        <v>418</v>
      </c>
      <c r="F12" s="2">
        <v>84</v>
      </c>
      <c r="G12" s="22">
        <v>56</v>
      </c>
      <c r="H12" s="9">
        <f t="shared" si="0"/>
        <v>2000</v>
      </c>
      <c r="I12" s="25">
        <f t="shared" si="1"/>
        <v>71.39999999999999</v>
      </c>
      <c r="J12" s="25">
        <f t="shared" si="2"/>
        <v>0.7000000000000001</v>
      </c>
      <c r="K12" s="25">
        <f t="shared" si="3"/>
        <v>0</v>
      </c>
      <c r="L12" s="25">
        <f t="shared" si="4"/>
        <v>20.9</v>
      </c>
      <c r="M12" s="25">
        <f t="shared" si="5"/>
        <v>4.2</v>
      </c>
      <c r="N12" s="26">
        <f t="shared" si="6"/>
        <v>2.8000000000000003</v>
      </c>
      <c r="O12" s="9">
        <f t="shared" si="7"/>
        <v>100</v>
      </c>
    </row>
    <row r="13" spans="1:15" ht="15">
      <c r="A13" s="6" t="s">
        <v>17</v>
      </c>
      <c r="B13" s="2">
        <v>2908</v>
      </c>
      <c r="C13" s="2">
        <v>0</v>
      </c>
      <c r="D13" s="2">
        <v>0</v>
      </c>
      <c r="E13" s="2">
        <v>858</v>
      </c>
      <c r="F13" s="2">
        <v>156</v>
      </c>
      <c r="G13" s="22">
        <v>78</v>
      </c>
      <c r="H13" s="9">
        <f t="shared" si="0"/>
        <v>4000</v>
      </c>
      <c r="I13" s="25">
        <f t="shared" si="1"/>
        <v>72.7</v>
      </c>
      <c r="J13" s="25">
        <f t="shared" si="2"/>
        <v>0</v>
      </c>
      <c r="K13" s="25">
        <f t="shared" si="3"/>
        <v>0</v>
      </c>
      <c r="L13" s="25">
        <f t="shared" si="4"/>
        <v>21.45</v>
      </c>
      <c r="M13" s="25">
        <f t="shared" si="5"/>
        <v>3.9</v>
      </c>
      <c r="N13" s="26">
        <f t="shared" si="6"/>
        <v>1.95</v>
      </c>
      <c r="O13" s="9">
        <f t="shared" si="7"/>
        <v>100</v>
      </c>
    </row>
    <row r="14" spans="1:15" ht="15">
      <c r="A14" s="6" t="s">
        <v>18</v>
      </c>
      <c r="B14" s="2">
        <v>932</v>
      </c>
      <c r="C14" s="2">
        <v>63</v>
      </c>
      <c r="D14" s="2">
        <v>0</v>
      </c>
      <c r="E14" s="2">
        <v>234</v>
      </c>
      <c r="F14" s="2">
        <v>53</v>
      </c>
      <c r="G14" s="22">
        <v>18</v>
      </c>
      <c r="H14" s="9">
        <f t="shared" si="0"/>
        <v>1300</v>
      </c>
      <c r="I14" s="25">
        <f t="shared" si="1"/>
        <v>71.6923076923077</v>
      </c>
      <c r="J14" s="25">
        <f t="shared" si="2"/>
        <v>4.846153846153846</v>
      </c>
      <c r="K14" s="25">
        <f t="shared" si="3"/>
        <v>0</v>
      </c>
      <c r="L14" s="25">
        <f t="shared" si="4"/>
        <v>18</v>
      </c>
      <c r="M14" s="25">
        <f t="shared" si="5"/>
        <v>4.076923076923077</v>
      </c>
      <c r="N14" s="26">
        <f t="shared" si="6"/>
        <v>1.3846153846153846</v>
      </c>
      <c r="O14" s="9">
        <f t="shared" si="7"/>
        <v>100</v>
      </c>
    </row>
    <row r="15" spans="1:15" ht="15">
      <c r="A15" s="6" t="s">
        <v>19</v>
      </c>
      <c r="B15" s="2">
        <v>1440</v>
      </c>
      <c r="C15" s="2">
        <v>28</v>
      </c>
      <c r="D15" s="2">
        <v>0</v>
      </c>
      <c r="E15" s="2">
        <v>476</v>
      </c>
      <c r="F15" s="2">
        <v>28</v>
      </c>
      <c r="G15" s="22">
        <v>28</v>
      </c>
      <c r="H15" s="9">
        <f t="shared" si="0"/>
        <v>2000</v>
      </c>
      <c r="I15" s="25">
        <f t="shared" si="1"/>
        <v>72</v>
      </c>
      <c r="J15" s="25">
        <f t="shared" si="2"/>
        <v>1.4000000000000001</v>
      </c>
      <c r="K15" s="25">
        <f t="shared" si="3"/>
        <v>0</v>
      </c>
      <c r="L15" s="25">
        <f t="shared" si="4"/>
        <v>23.799999999999997</v>
      </c>
      <c r="M15" s="25">
        <f t="shared" si="5"/>
        <v>1.4000000000000001</v>
      </c>
      <c r="N15" s="26">
        <f t="shared" si="6"/>
        <v>1.4000000000000001</v>
      </c>
      <c r="O15" s="9">
        <f t="shared" si="7"/>
        <v>100</v>
      </c>
    </row>
    <row r="16" spans="1:15" ht="15">
      <c r="A16" s="6" t="s">
        <v>20</v>
      </c>
      <c r="B16" s="2">
        <v>2814</v>
      </c>
      <c r="C16" s="2">
        <v>80</v>
      </c>
      <c r="D16" s="2">
        <v>0</v>
      </c>
      <c r="E16" s="2">
        <v>552</v>
      </c>
      <c r="F16" s="2">
        <v>0</v>
      </c>
      <c r="G16" s="22">
        <v>54</v>
      </c>
      <c r="H16" s="9">
        <f t="shared" si="0"/>
        <v>3500</v>
      </c>
      <c r="I16" s="25">
        <f t="shared" si="1"/>
        <v>80.4</v>
      </c>
      <c r="J16" s="25">
        <f t="shared" si="2"/>
        <v>2.2857142857142856</v>
      </c>
      <c r="K16" s="25">
        <f t="shared" si="3"/>
        <v>0</v>
      </c>
      <c r="L16" s="25">
        <f t="shared" si="4"/>
        <v>15.771428571428572</v>
      </c>
      <c r="M16" s="25">
        <f t="shared" si="5"/>
        <v>0</v>
      </c>
      <c r="N16" s="26">
        <f t="shared" si="6"/>
        <v>1.542857142857143</v>
      </c>
      <c r="O16" s="9">
        <f t="shared" si="7"/>
        <v>100</v>
      </c>
    </row>
    <row r="17" spans="1:15" ht="15">
      <c r="A17" s="6" t="s">
        <v>21</v>
      </c>
      <c r="B17" s="2">
        <v>950</v>
      </c>
      <c r="C17" s="2">
        <v>28</v>
      </c>
      <c r="D17" s="2">
        <v>0</v>
      </c>
      <c r="E17" s="2">
        <v>177</v>
      </c>
      <c r="F17" s="2">
        <v>45</v>
      </c>
      <c r="G17" s="22">
        <v>0</v>
      </c>
      <c r="H17" s="10">
        <f t="shared" si="0"/>
        <v>1200</v>
      </c>
      <c r="I17" s="25">
        <f t="shared" si="1"/>
        <v>79.16666666666666</v>
      </c>
      <c r="J17" s="25">
        <f t="shared" si="2"/>
        <v>2.3333333333333335</v>
      </c>
      <c r="K17" s="25">
        <f t="shared" si="3"/>
        <v>0</v>
      </c>
      <c r="L17" s="25">
        <f t="shared" si="4"/>
        <v>14.75</v>
      </c>
      <c r="M17" s="25">
        <f t="shared" si="5"/>
        <v>3.75</v>
      </c>
      <c r="N17" s="26">
        <f t="shared" si="6"/>
        <v>0</v>
      </c>
      <c r="O17" s="10">
        <f t="shared" si="7"/>
        <v>100</v>
      </c>
    </row>
    <row r="18" spans="1:15" ht="15">
      <c r="A18" s="1" t="s">
        <v>5</v>
      </c>
      <c r="B18" s="3">
        <f aca="true" t="shared" si="8" ref="B18:G18">SUM(B4:B9)</f>
        <v>25751</v>
      </c>
      <c r="C18" s="4">
        <f t="shared" si="8"/>
        <v>379</v>
      </c>
      <c r="D18" s="4">
        <f t="shared" si="8"/>
        <v>132</v>
      </c>
      <c r="E18" s="4">
        <f t="shared" si="8"/>
        <v>8282</v>
      </c>
      <c r="F18" s="4">
        <f t="shared" si="8"/>
        <v>532</v>
      </c>
      <c r="G18" s="23">
        <f t="shared" si="8"/>
        <v>524</v>
      </c>
      <c r="H18" s="5">
        <f t="shared" si="0"/>
        <v>35600</v>
      </c>
      <c r="I18" s="29">
        <f t="shared" si="1"/>
        <v>72.33426966292134</v>
      </c>
      <c r="J18" s="30">
        <f t="shared" si="2"/>
        <v>1.0646067415730338</v>
      </c>
      <c r="K18" s="30">
        <f t="shared" si="3"/>
        <v>0.3707865168539326</v>
      </c>
      <c r="L18" s="30">
        <f t="shared" si="4"/>
        <v>23.264044943820224</v>
      </c>
      <c r="M18" s="30">
        <f t="shared" si="5"/>
        <v>1.49438202247191</v>
      </c>
      <c r="N18" s="31">
        <f t="shared" si="6"/>
        <v>1.4719101123595506</v>
      </c>
      <c r="O18" s="5">
        <f t="shared" si="7"/>
        <v>100</v>
      </c>
    </row>
    <row r="19" spans="1:15" ht="15">
      <c r="A19" s="6" t="s">
        <v>3</v>
      </c>
      <c r="B19" s="7">
        <f aca="true" t="shared" si="9" ref="B19:G19">SUM(B10:B12)</f>
        <v>5421</v>
      </c>
      <c r="C19" s="8">
        <f t="shared" si="9"/>
        <v>134</v>
      </c>
      <c r="D19" s="8">
        <f t="shared" si="9"/>
        <v>0</v>
      </c>
      <c r="E19" s="8">
        <f t="shared" si="9"/>
        <v>1281</v>
      </c>
      <c r="F19" s="8">
        <f t="shared" si="9"/>
        <v>261</v>
      </c>
      <c r="G19" s="22">
        <f t="shared" si="9"/>
        <v>203</v>
      </c>
      <c r="H19" s="9">
        <f t="shared" si="0"/>
        <v>7300</v>
      </c>
      <c r="I19" s="32">
        <f t="shared" si="1"/>
        <v>74.26027397260275</v>
      </c>
      <c r="J19" s="33">
        <f t="shared" si="2"/>
        <v>1.8356164383561646</v>
      </c>
      <c r="K19" s="33">
        <f t="shared" si="3"/>
        <v>0</v>
      </c>
      <c r="L19" s="33">
        <f t="shared" si="4"/>
        <v>17.54794520547945</v>
      </c>
      <c r="M19" s="33">
        <f t="shared" si="5"/>
        <v>3.5753424657534247</v>
      </c>
      <c r="N19" s="26">
        <f t="shared" si="6"/>
        <v>2.780821917808219</v>
      </c>
      <c r="O19" s="9">
        <f t="shared" si="7"/>
        <v>100</v>
      </c>
    </row>
    <row r="20" spans="1:15" ht="15">
      <c r="A20" s="6" t="s">
        <v>4</v>
      </c>
      <c r="B20" s="7">
        <f aca="true" t="shared" si="10" ref="B20:G20">SUM(B13:B15)</f>
        <v>5280</v>
      </c>
      <c r="C20" s="8">
        <f t="shared" si="10"/>
        <v>91</v>
      </c>
      <c r="D20" s="8">
        <f t="shared" si="10"/>
        <v>0</v>
      </c>
      <c r="E20" s="8">
        <f t="shared" si="10"/>
        <v>1568</v>
      </c>
      <c r="F20" s="8">
        <f t="shared" si="10"/>
        <v>237</v>
      </c>
      <c r="G20" s="22">
        <f t="shared" si="10"/>
        <v>124</v>
      </c>
      <c r="H20" s="9">
        <f t="shared" si="0"/>
        <v>7300</v>
      </c>
      <c r="I20" s="32">
        <f t="shared" si="1"/>
        <v>72.32876712328768</v>
      </c>
      <c r="J20" s="33">
        <f t="shared" si="2"/>
        <v>1.2465753424657535</v>
      </c>
      <c r="K20" s="33">
        <f t="shared" si="3"/>
        <v>0</v>
      </c>
      <c r="L20" s="33">
        <f t="shared" si="4"/>
        <v>21.47945205479452</v>
      </c>
      <c r="M20" s="33">
        <f t="shared" si="5"/>
        <v>3.246575342465753</v>
      </c>
      <c r="N20" s="26">
        <f t="shared" si="6"/>
        <v>1.6986301369863015</v>
      </c>
      <c r="O20" s="9">
        <f t="shared" si="7"/>
        <v>100</v>
      </c>
    </row>
    <row r="21" spans="1:15" ht="15">
      <c r="A21" s="6" t="s">
        <v>6</v>
      </c>
      <c r="B21" s="7">
        <f aca="true" t="shared" si="11" ref="B21:G21">SUM(B16:B17)</f>
        <v>3764</v>
      </c>
      <c r="C21" s="8">
        <f t="shared" si="11"/>
        <v>108</v>
      </c>
      <c r="D21" s="8">
        <f t="shared" si="11"/>
        <v>0</v>
      </c>
      <c r="E21" s="8">
        <f t="shared" si="11"/>
        <v>729</v>
      </c>
      <c r="F21" s="8">
        <f t="shared" si="11"/>
        <v>45</v>
      </c>
      <c r="G21" s="22">
        <f t="shared" si="11"/>
        <v>54</v>
      </c>
      <c r="H21" s="9">
        <f t="shared" si="0"/>
        <v>4700</v>
      </c>
      <c r="I21" s="32">
        <f t="shared" si="1"/>
        <v>80.08510638297872</v>
      </c>
      <c r="J21" s="33">
        <f t="shared" si="2"/>
        <v>2.297872340425532</v>
      </c>
      <c r="K21" s="33">
        <f t="shared" si="3"/>
        <v>0</v>
      </c>
      <c r="L21" s="33">
        <f t="shared" si="4"/>
        <v>15.51063829787234</v>
      </c>
      <c r="M21" s="33">
        <f t="shared" si="5"/>
        <v>0.9574468085106382</v>
      </c>
      <c r="N21" s="26">
        <f t="shared" si="6"/>
        <v>1.148936170212766</v>
      </c>
      <c r="O21" s="9">
        <f t="shared" si="7"/>
        <v>100</v>
      </c>
    </row>
    <row r="22" spans="1:15" ht="15">
      <c r="A22" s="14" t="s">
        <v>7</v>
      </c>
      <c r="B22" s="18">
        <f aca="true" t="shared" si="12" ref="B22:G22">SUM(B18:B21)</f>
        <v>40216</v>
      </c>
      <c r="C22" s="19">
        <f t="shared" si="12"/>
        <v>712</v>
      </c>
      <c r="D22" s="19">
        <f t="shared" si="12"/>
        <v>132</v>
      </c>
      <c r="E22" s="19">
        <f t="shared" si="12"/>
        <v>11860</v>
      </c>
      <c r="F22" s="19">
        <f t="shared" si="12"/>
        <v>1075</v>
      </c>
      <c r="G22" s="24">
        <f t="shared" si="12"/>
        <v>905</v>
      </c>
      <c r="H22" s="20">
        <f t="shared" si="0"/>
        <v>54900</v>
      </c>
      <c r="I22" s="34">
        <f t="shared" si="1"/>
        <v>73.25318761384335</v>
      </c>
      <c r="J22" s="35">
        <f t="shared" si="2"/>
        <v>1.296903460837887</v>
      </c>
      <c r="K22" s="35">
        <f t="shared" si="3"/>
        <v>0.24043715846994534</v>
      </c>
      <c r="L22" s="35">
        <f t="shared" si="4"/>
        <v>21.602914389799636</v>
      </c>
      <c r="M22" s="35">
        <f t="shared" si="5"/>
        <v>1.9581056466302367</v>
      </c>
      <c r="N22" s="36">
        <f t="shared" si="6"/>
        <v>1.6484517304189434</v>
      </c>
      <c r="O22" s="20">
        <f t="shared" si="7"/>
        <v>100</v>
      </c>
    </row>
    <row r="23" spans="1:8" ht="15">
      <c r="A23" s="11" t="s">
        <v>29</v>
      </c>
      <c r="B23" s="12"/>
      <c r="C23" s="12"/>
      <c r="D23" s="12"/>
      <c r="E23" s="12"/>
      <c r="F23" s="12"/>
      <c r="G23" s="12"/>
      <c r="H23" s="12"/>
    </row>
    <row r="28" ht="15">
      <c r="B28" s="13"/>
    </row>
    <row r="29" ht="15">
      <c r="B29" s="13"/>
    </row>
    <row r="30" ht="15">
      <c r="B30" s="13"/>
    </row>
    <row r="31" ht="15">
      <c r="B31" s="13"/>
    </row>
    <row r="32" ht="15">
      <c r="B32" s="13"/>
    </row>
    <row r="33" ht="15">
      <c r="B33" s="13"/>
    </row>
    <row r="34" ht="15">
      <c r="B34" s="13"/>
    </row>
    <row r="35" ht="15">
      <c r="B35" s="13"/>
    </row>
    <row r="36" ht="15">
      <c r="B36" s="13"/>
    </row>
    <row r="37" ht="15">
      <c r="B37" s="13"/>
    </row>
    <row r="38" ht="15">
      <c r="B38" s="13"/>
    </row>
    <row r="39" ht="15">
      <c r="B39" s="13"/>
    </row>
    <row r="40" ht="15">
      <c r="B40" s="13"/>
    </row>
    <row r="41" ht="15">
      <c r="B41" s="13"/>
    </row>
    <row r="55" spans="2:8" ht="15">
      <c r="B55" s="75" t="s">
        <v>197</v>
      </c>
      <c r="C55" s="75">
        <v>5020</v>
      </c>
      <c r="D55" s="75">
        <v>57</v>
      </c>
      <c r="E55" s="75">
        <v>0</v>
      </c>
      <c r="F55" s="75">
        <v>1722</v>
      </c>
      <c r="G55" s="75">
        <v>87</v>
      </c>
      <c r="H55" s="75">
        <v>114</v>
      </c>
    </row>
    <row r="56" spans="2:8" ht="15">
      <c r="B56" s="75" t="s">
        <v>198</v>
      </c>
      <c r="C56" s="75">
        <v>2913</v>
      </c>
      <c r="D56" s="75">
        <v>53</v>
      </c>
      <c r="E56" s="75">
        <v>78</v>
      </c>
      <c r="F56" s="75">
        <v>651</v>
      </c>
      <c r="G56" s="75">
        <v>53</v>
      </c>
      <c r="H56" s="75">
        <v>52</v>
      </c>
    </row>
    <row r="57" spans="2:8" ht="15">
      <c r="B57" s="75" t="s">
        <v>199</v>
      </c>
      <c r="C57" s="75">
        <v>6281</v>
      </c>
      <c r="D57" s="75">
        <v>71</v>
      </c>
      <c r="E57" s="75">
        <v>0</v>
      </c>
      <c r="F57" s="75">
        <v>1865</v>
      </c>
      <c r="G57" s="75">
        <v>212</v>
      </c>
      <c r="H57" s="75">
        <v>71</v>
      </c>
    </row>
    <row r="58" spans="2:8" ht="15">
      <c r="B58" s="75" t="s">
        <v>200</v>
      </c>
      <c r="C58" s="75">
        <v>4283</v>
      </c>
      <c r="D58" s="75">
        <v>27</v>
      </c>
      <c r="E58" s="75">
        <v>54</v>
      </c>
      <c r="F58" s="75">
        <v>1998</v>
      </c>
      <c r="G58" s="75">
        <v>0</v>
      </c>
      <c r="H58" s="75">
        <v>138</v>
      </c>
    </row>
    <row r="59" spans="2:8" ht="15">
      <c r="B59" s="75" t="s">
        <v>201</v>
      </c>
      <c r="C59" s="75">
        <v>2509</v>
      </c>
      <c r="D59" s="75">
        <v>118</v>
      </c>
      <c r="E59" s="75">
        <v>0</v>
      </c>
      <c r="F59" s="75">
        <v>656</v>
      </c>
      <c r="G59" s="75">
        <v>47</v>
      </c>
      <c r="H59" s="75">
        <v>70</v>
      </c>
    </row>
    <row r="60" spans="2:8" ht="15">
      <c r="B60" s="75" t="s">
        <v>202</v>
      </c>
      <c r="C60" s="75">
        <v>4745</v>
      </c>
      <c r="D60" s="75">
        <v>53</v>
      </c>
      <c r="E60" s="75">
        <v>0</v>
      </c>
      <c r="F60" s="75">
        <v>1390</v>
      </c>
      <c r="G60" s="75">
        <v>133</v>
      </c>
      <c r="H60" s="75">
        <v>79</v>
      </c>
    </row>
    <row r="61" spans="2:8" ht="15">
      <c r="B61" s="75" t="s">
        <v>203</v>
      </c>
      <c r="C61" s="75">
        <v>1186</v>
      </c>
      <c r="D61" s="75">
        <v>38</v>
      </c>
      <c r="E61" s="75">
        <v>0</v>
      </c>
      <c r="F61" s="75">
        <v>399</v>
      </c>
      <c r="G61" s="75">
        <v>13</v>
      </c>
      <c r="H61" s="75">
        <v>64</v>
      </c>
    </row>
    <row r="62" spans="2:8" ht="15">
      <c r="B62" s="75" t="s">
        <v>204</v>
      </c>
      <c r="C62" s="75">
        <v>2807</v>
      </c>
      <c r="D62" s="75">
        <v>82</v>
      </c>
      <c r="E62" s="75">
        <v>0</v>
      </c>
      <c r="F62" s="75">
        <v>464</v>
      </c>
      <c r="G62" s="75">
        <v>164</v>
      </c>
      <c r="H62" s="75">
        <v>83</v>
      </c>
    </row>
    <row r="63" spans="2:8" ht="15">
      <c r="B63" s="75" t="s">
        <v>205</v>
      </c>
      <c r="C63" s="75">
        <v>1428</v>
      </c>
      <c r="D63" s="75">
        <v>14</v>
      </c>
      <c r="E63" s="75">
        <v>0</v>
      </c>
      <c r="F63" s="75">
        <v>418</v>
      </c>
      <c r="G63" s="75">
        <v>84</v>
      </c>
      <c r="H63" s="75">
        <v>56</v>
      </c>
    </row>
    <row r="64" spans="2:8" ht="15">
      <c r="B64" s="75" t="s">
        <v>206</v>
      </c>
      <c r="C64" s="75">
        <v>2908</v>
      </c>
      <c r="D64" s="75">
        <v>0</v>
      </c>
      <c r="E64" s="75">
        <v>0</v>
      </c>
      <c r="F64" s="75">
        <v>858</v>
      </c>
      <c r="G64" s="75">
        <v>156</v>
      </c>
      <c r="H64" s="75">
        <v>78</v>
      </c>
    </row>
    <row r="65" spans="2:8" ht="15">
      <c r="B65" s="75" t="s">
        <v>207</v>
      </c>
      <c r="C65" s="75">
        <v>932</v>
      </c>
      <c r="D65" s="75">
        <v>63</v>
      </c>
      <c r="E65" s="75">
        <v>0</v>
      </c>
      <c r="F65" s="75">
        <v>234</v>
      </c>
      <c r="G65" s="75">
        <v>53</v>
      </c>
      <c r="H65" s="75">
        <v>18</v>
      </c>
    </row>
    <row r="66" spans="2:8" ht="15">
      <c r="B66" s="75" t="s">
        <v>208</v>
      </c>
      <c r="C66" s="75">
        <v>1440</v>
      </c>
      <c r="D66" s="75">
        <v>28</v>
      </c>
      <c r="E66" s="75">
        <v>0</v>
      </c>
      <c r="F66" s="75">
        <v>476</v>
      </c>
      <c r="G66" s="75">
        <v>28</v>
      </c>
      <c r="H66" s="75">
        <v>28</v>
      </c>
    </row>
    <row r="67" spans="2:8" ht="15">
      <c r="B67" s="75" t="s">
        <v>209</v>
      </c>
      <c r="C67" s="75">
        <v>2814</v>
      </c>
      <c r="D67" s="75">
        <v>80</v>
      </c>
      <c r="E67" s="75">
        <v>0</v>
      </c>
      <c r="F67" s="75">
        <v>552</v>
      </c>
      <c r="G67" s="75">
        <v>0</v>
      </c>
      <c r="H67" s="75">
        <v>54</v>
      </c>
    </row>
    <row r="68" spans="2:8" ht="15">
      <c r="B68" s="75" t="s">
        <v>210</v>
      </c>
      <c r="C68" s="75">
        <v>950</v>
      </c>
      <c r="D68" s="75">
        <v>28</v>
      </c>
      <c r="E68" s="75">
        <v>0</v>
      </c>
      <c r="F68" s="75">
        <v>177</v>
      </c>
      <c r="G68" s="75">
        <v>45</v>
      </c>
      <c r="H68" s="75"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Footer>&amp;LISEE - document édité le &amp;D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28125" style="0" customWidth="1"/>
    <col min="2" max="11" width="14.28125" style="0" customWidth="1"/>
  </cols>
  <sheetData>
    <row r="1" spans="1:11" ht="19.5">
      <c r="A1" s="96" t="s">
        <v>217</v>
      </c>
      <c r="B1" s="100"/>
      <c r="C1" s="100"/>
      <c r="D1" s="100"/>
      <c r="E1" s="100"/>
      <c r="F1" s="100"/>
      <c r="G1" s="100"/>
      <c r="H1" s="100"/>
      <c r="I1" s="100"/>
      <c r="J1" s="100"/>
      <c r="K1" s="101"/>
    </row>
    <row r="3" spans="1:11" ht="42" customHeight="1">
      <c r="A3" s="14" t="s">
        <v>23</v>
      </c>
      <c r="B3" s="87" t="s">
        <v>218</v>
      </c>
      <c r="C3" s="88" t="s">
        <v>219</v>
      </c>
      <c r="D3" s="88" t="s">
        <v>220</v>
      </c>
      <c r="E3" s="88" t="s">
        <v>221</v>
      </c>
      <c r="F3" s="89" t="s">
        <v>0</v>
      </c>
      <c r="G3" s="87" t="s">
        <v>218</v>
      </c>
      <c r="H3" s="88" t="s">
        <v>219</v>
      </c>
      <c r="I3" s="88" t="s">
        <v>220</v>
      </c>
      <c r="J3" s="88" t="s">
        <v>221</v>
      </c>
      <c r="K3" s="89" t="s">
        <v>0</v>
      </c>
    </row>
    <row r="4" spans="1:11" ht="15">
      <c r="A4" s="1" t="s">
        <v>8</v>
      </c>
      <c r="B4" s="2">
        <v>574</v>
      </c>
      <c r="C4" s="2">
        <v>1725</v>
      </c>
      <c r="D4" s="2">
        <v>1262</v>
      </c>
      <c r="E4" s="2">
        <v>3439</v>
      </c>
      <c r="F4" s="5">
        <f aca="true" t="shared" si="0" ref="F4:F22">SUM(B4:E4)</f>
        <v>7000</v>
      </c>
      <c r="G4" s="25">
        <f aca="true" t="shared" si="1" ref="G4:K22">(B4/$F4)*100</f>
        <v>8.200000000000001</v>
      </c>
      <c r="H4" s="25">
        <f t="shared" si="1"/>
        <v>24.642857142857146</v>
      </c>
      <c r="I4" s="25">
        <f t="shared" si="1"/>
        <v>18.02857142857143</v>
      </c>
      <c r="J4" s="25">
        <f t="shared" si="1"/>
        <v>49.128571428571426</v>
      </c>
      <c r="K4" s="27">
        <f t="shared" si="1"/>
        <v>100</v>
      </c>
    </row>
    <row r="5" spans="1:11" ht="15">
      <c r="A5" s="6" t="s">
        <v>9</v>
      </c>
      <c r="B5" s="2">
        <v>920</v>
      </c>
      <c r="C5" s="2">
        <v>1285</v>
      </c>
      <c r="D5" s="2">
        <v>653</v>
      </c>
      <c r="E5" s="2">
        <v>942</v>
      </c>
      <c r="F5" s="9">
        <f t="shared" si="0"/>
        <v>3800</v>
      </c>
      <c r="G5" s="25">
        <f t="shared" si="1"/>
        <v>24.210526315789473</v>
      </c>
      <c r="H5" s="25">
        <f t="shared" si="1"/>
        <v>33.81578947368421</v>
      </c>
      <c r="I5" s="25">
        <f t="shared" si="1"/>
        <v>17.18421052631579</v>
      </c>
      <c r="J5" s="25">
        <f t="shared" si="1"/>
        <v>24.789473684210524</v>
      </c>
      <c r="K5" s="28">
        <f t="shared" si="1"/>
        <v>100</v>
      </c>
    </row>
    <row r="6" spans="1:11" ht="15">
      <c r="A6" s="6" t="s">
        <v>10</v>
      </c>
      <c r="B6" s="2">
        <v>1379</v>
      </c>
      <c r="C6" s="2">
        <v>2786</v>
      </c>
      <c r="D6" s="2">
        <v>1405</v>
      </c>
      <c r="E6" s="2">
        <v>2930</v>
      </c>
      <c r="F6" s="9">
        <f t="shared" si="0"/>
        <v>8500</v>
      </c>
      <c r="G6" s="25">
        <f t="shared" si="1"/>
        <v>16.223529411764705</v>
      </c>
      <c r="H6" s="25">
        <f t="shared" si="1"/>
        <v>32.7764705882353</v>
      </c>
      <c r="I6" s="25">
        <f t="shared" si="1"/>
        <v>16.52941176470588</v>
      </c>
      <c r="J6" s="25">
        <f t="shared" si="1"/>
        <v>34.470588235294116</v>
      </c>
      <c r="K6" s="28">
        <f t="shared" si="1"/>
        <v>100</v>
      </c>
    </row>
    <row r="7" spans="1:11" ht="15">
      <c r="A7" s="6" t="s">
        <v>196</v>
      </c>
      <c r="B7" s="2">
        <v>1145</v>
      </c>
      <c r="C7" s="2">
        <v>1858</v>
      </c>
      <c r="D7" s="2">
        <v>901</v>
      </c>
      <c r="E7" s="2">
        <v>2596</v>
      </c>
      <c r="F7" s="9">
        <f t="shared" si="0"/>
        <v>6500</v>
      </c>
      <c r="G7" s="25">
        <f t="shared" si="1"/>
        <v>17.615384615384617</v>
      </c>
      <c r="H7" s="25">
        <f t="shared" si="1"/>
        <v>28.584615384615386</v>
      </c>
      <c r="I7" s="25">
        <f t="shared" si="1"/>
        <v>13.861538461538462</v>
      </c>
      <c r="J7" s="25">
        <f t="shared" si="1"/>
        <v>39.93846153846154</v>
      </c>
      <c r="K7" s="28">
        <f t="shared" si="1"/>
        <v>100</v>
      </c>
    </row>
    <row r="8" spans="1:11" ht="15">
      <c r="A8" s="6" t="s">
        <v>12</v>
      </c>
      <c r="B8" s="2">
        <v>1074</v>
      </c>
      <c r="C8" s="2">
        <v>1375</v>
      </c>
      <c r="D8" s="2">
        <v>438</v>
      </c>
      <c r="E8" s="2">
        <v>513</v>
      </c>
      <c r="F8" s="9">
        <f t="shared" si="0"/>
        <v>3400</v>
      </c>
      <c r="G8" s="25">
        <f t="shared" si="1"/>
        <v>31.588235294117645</v>
      </c>
      <c r="H8" s="25">
        <f t="shared" si="1"/>
        <v>40.44117647058824</v>
      </c>
      <c r="I8" s="25">
        <f t="shared" si="1"/>
        <v>12.88235294117647</v>
      </c>
      <c r="J8" s="25">
        <f t="shared" si="1"/>
        <v>15.088235294117647</v>
      </c>
      <c r="K8" s="28">
        <f t="shared" si="1"/>
        <v>100</v>
      </c>
    </row>
    <row r="9" spans="1:11" ht="15">
      <c r="A9" s="6" t="s">
        <v>13</v>
      </c>
      <c r="B9" s="2">
        <v>1098</v>
      </c>
      <c r="C9" s="2">
        <v>1768</v>
      </c>
      <c r="D9" s="2">
        <v>1177</v>
      </c>
      <c r="E9" s="2">
        <v>2357</v>
      </c>
      <c r="F9" s="9">
        <f t="shared" si="0"/>
        <v>6400</v>
      </c>
      <c r="G9" s="25">
        <f t="shared" si="1"/>
        <v>17.15625</v>
      </c>
      <c r="H9" s="25">
        <f t="shared" si="1"/>
        <v>27.625</v>
      </c>
      <c r="I9" s="25">
        <f t="shared" si="1"/>
        <v>18.390625</v>
      </c>
      <c r="J9" s="25">
        <f t="shared" si="1"/>
        <v>36.828125</v>
      </c>
      <c r="K9" s="28">
        <f t="shared" si="1"/>
        <v>100</v>
      </c>
    </row>
    <row r="10" spans="1:11" ht="15">
      <c r="A10" s="6" t="s">
        <v>14</v>
      </c>
      <c r="B10" s="2">
        <v>385</v>
      </c>
      <c r="C10" s="2">
        <v>568</v>
      </c>
      <c r="D10" s="2">
        <v>335</v>
      </c>
      <c r="E10" s="2">
        <v>412</v>
      </c>
      <c r="F10" s="9">
        <f t="shared" si="0"/>
        <v>1700</v>
      </c>
      <c r="G10" s="25">
        <f t="shared" si="1"/>
        <v>22.647058823529413</v>
      </c>
      <c r="H10" s="25">
        <f t="shared" si="1"/>
        <v>33.411764705882355</v>
      </c>
      <c r="I10" s="25">
        <f t="shared" si="1"/>
        <v>19.705882352941178</v>
      </c>
      <c r="J10" s="25">
        <f t="shared" si="1"/>
        <v>24.235294117647058</v>
      </c>
      <c r="K10" s="28">
        <f t="shared" si="1"/>
        <v>100</v>
      </c>
    </row>
    <row r="11" spans="1:11" ht="15">
      <c r="A11" s="6" t="s">
        <v>15</v>
      </c>
      <c r="B11" s="2">
        <v>707</v>
      </c>
      <c r="C11" s="2">
        <v>1040</v>
      </c>
      <c r="D11" s="2">
        <v>547</v>
      </c>
      <c r="E11" s="2">
        <v>1306</v>
      </c>
      <c r="F11" s="9">
        <f t="shared" si="0"/>
        <v>3600</v>
      </c>
      <c r="G11" s="25">
        <f t="shared" si="1"/>
        <v>19.63888888888889</v>
      </c>
      <c r="H11" s="25">
        <f t="shared" si="1"/>
        <v>28.888888888888886</v>
      </c>
      <c r="I11" s="25">
        <f t="shared" si="1"/>
        <v>15.194444444444443</v>
      </c>
      <c r="J11" s="25">
        <f t="shared" si="1"/>
        <v>36.27777777777778</v>
      </c>
      <c r="K11" s="28">
        <f t="shared" si="1"/>
        <v>100</v>
      </c>
    </row>
    <row r="12" spans="1:11" ht="15">
      <c r="A12" s="6" t="s">
        <v>16</v>
      </c>
      <c r="B12" s="2">
        <v>336</v>
      </c>
      <c r="C12" s="2">
        <v>570</v>
      </c>
      <c r="D12" s="2">
        <v>447</v>
      </c>
      <c r="E12" s="2">
        <v>647</v>
      </c>
      <c r="F12" s="9">
        <f t="shared" si="0"/>
        <v>2000</v>
      </c>
      <c r="G12" s="25">
        <f t="shared" si="1"/>
        <v>16.8</v>
      </c>
      <c r="H12" s="25">
        <f t="shared" si="1"/>
        <v>28.499999999999996</v>
      </c>
      <c r="I12" s="25">
        <f t="shared" si="1"/>
        <v>22.35</v>
      </c>
      <c r="J12" s="25">
        <f t="shared" si="1"/>
        <v>32.35</v>
      </c>
      <c r="K12" s="28">
        <f t="shared" si="1"/>
        <v>100</v>
      </c>
    </row>
    <row r="13" spans="1:11" ht="15">
      <c r="A13" s="6" t="s">
        <v>17</v>
      </c>
      <c r="B13" s="2">
        <v>441</v>
      </c>
      <c r="C13" s="2">
        <v>1116</v>
      </c>
      <c r="D13" s="2">
        <v>753</v>
      </c>
      <c r="E13" s="2">
        <v>1690</v>
      </c>
      <c r="F13" s="9">
        <f t="shared" si="0"/>
        <v>4000</v>
      </c>
      <c r="G13" s="25">
        <f t="shared" si="1"/>
        <v>11.025</v>
      </c>
      <c r="H13" s="25">
        <f t="shared" si="1"/>
        <v>27.900000000000002</v>
      </c>
      <c r="I13" s="25">
        <f t="shared" si="1"/>
        <v>18.825</v>
      </c>
      <c r="J13" s="25">
        <f t="shared" si="1"/>
        <v>42.25</v>
      </c>
      <c r="K13" s="28">
        <f t="shared" si="1"/>
        <v>100</v>
      </c>
    </row>
    <row r="14" spans="1:11" ht="15">
      <c r="A14" s="6" t="s">
        <v>18</v>
      </c>
      <c r="B14" s="2">
        <v>358</v>
      </c>
      <c r="C14" s="2">
        <v>448</v>
      </c>
      <c r="D14" s="2">
        <v>234</v>
      </c>
      <c r="E14" s="2">
        <v>260</v>
      </c>
      <c r="F14" s="9">
        <f t="shared" si="0"/>
        <v>1300</v>
      </c>
      <c r="G14" s="25">
        <f t="shared" si="1"/>
        <v>27.53846153846154</v>
      </c>
      <c r="H14" s="25">
        <f t="shared" si="1"/>
        <v>34.46153846153846</v>
      </c>
      <c r="I14" s="25">
        <f t="shared" si="1"/>
        <v>18</v>
      </c>
      <c r="J14" s="25">
        <f t="shared" si="1"/>
        <v>20</v>
      </c>
      <c r="K14" s="28">
        <f t="shared" si="1"/>
        <v>100</v>
      </c>
    </row>
    <row r="15" spans="1:11" ht="15">
      <c r="A15" s="6" t="s">
        <v>19</v>
      </c>
      <c r="B15" s="2">
        <v>252</v>
      </c>
      <c r="C15" s="2">
        <v>699</v>
      </c>
      <c r="D15" s="2">
        <v>448</v>
      </c>
      <c r="E15" s="2">
        <v>601</v>
      </c>
      <c r="F15" s="9">
        <f t="shared" si="0"/>
        <v>2000</v>
      </c>
      <c r="G15" s="25">
        <f t="shared" si="1"/>
        <v>12.6</v>
      </c>
      <c r="H15" s="25">
        <f t="shared" si="1"/>
        <v>34.949999999999996</v>
      </c>
      <c r="I15" s="25">
        <f t="shared" si="1"/>
        <v>22.400000000000002</v>
      </c>
      <c r="J15" s="25">
        <f t="shared" si="1"/>
        <v>30.049999999999997</v>
      </c>
      <c r="K15" s="28">
        <f t="shared" si="1"/>
        <v>100</v>
      </c>
    </row>
    <row r="16" spans="1:11" ht="15">
      <c r="A16" s="6" t="s">
        <v>20</v>
      </c>
      <c r="B16" s="2">
        <v>555</v>
      </c>
      <c r="C16" s="2">
        <v>795</v>
      </c>
      <c r="D16" s="2">
        <v>985</v>
      </c>
      <c r="E16" s="2">
        <v>1165</v>
      </c>
      <c r="F16" s="9">
        <f t="shared" si="0"/>
        <v>3500</v>
      </c>
      <c r="G16" s="25">
        <f t="shared" si="1"/>
        <v>15.857142857142856</v>
      </c>
      <c r="H16" s="25">
        <f t="shared" si="1"/>
        <v>22.714285714285715</v>
      </c>
      <c r="I16" s="25">
        <f t="shared" si="1"/>
        <v>28.142857142857142</v>
      </c>
      <c r="J16" s="25">
        <f t="shared" si="1"/>
        <v>33.285714285714285</v>
      </c>
      <c r="K16" s="28">
        <f t="shared" si="1"/>
        <v>100</v>
      </c>
    </row>
    <row r="17" spans="1:11" ht="15">
      <c r="A17" s="6" t="s">
        <v>21</v>
      </c>
      <c r="B17" s="2">
        <v>285</v>
      </c>
      <c r="C17" s="2">
        <v>339</v>
      </c>
      <c r="D17" s="2">
        <v>283</v>
      </c>
      <c r="E17" s="2">
        <v>293</v>
      </c>
      <c r="F17" s="10">
        <f t="shared" si="0"/>
        <v>1200</v>
      </c>
      <c r="G17" s="25">
        <f t="shared" si="1"/>
        <v>23.75</v>
      </c>
      <c r="H17" s="25">
        <f t="shared" si="1"/>
        <v>28.249999999999996</v>
      </c>
      <c r="I17" s="25">
        <f t="shared" si="1"/>
        <v>23.583333333333336</v>
      </c>
      <c r="J17" s="25">
        <f t="shared" si="1"/>
        <v>24.416666666666668</v>
      </c>
      <c r="K17" s="93">
        <f t="shared" si="1"/>
        <v>100</v>
      </c>
    </row>
    <row r="18" spans="1:11" ht="15">
      <c r="A18" s="1" t="s">
        <v>5</v>
      </c>
      <c r="B18" s="3">
        <f>SUM(B4:B9)</f>
        <v>6190</v>
      </c>
      <c r="C18" s="4">
        <f>SUM(C4:C9)</f>
        <v>10797</v>
      </c>
      <c r="D18" s="4">
        <f>SUM(D4:D9)</f>
        <v>5836</v>
      </c>
      <c r="E18" s="4">
        <f>SUM(E4:E9)</f>
        <v>12777</v>
      </c>
      <c r="F18" s="5">
        <f t="shared" si="0"/>
        <v>35600</v>
      </c>
      <c r="G18" s="29">
        <f t="shared" si="1"/>
        <v>17.3876404494382</v>
      </c>
      <c r="H18" s="30">
        <f t="shared" si="1"/>
        <v>30.32865168539326</v>
      </c>
      <c r="I18" s="30">
        <f t="shared" si="1"/>
        <v>16.39325842696629</v>
      </c>
      <c r="J18" s="30">
        <f t="shared" si="1"/>
        <v>35.890449438202246</v>
      </c>
      <c r="K18" s="27">
        <f t="shared" si="1"/>
        <v>100</v>
      </c>
    </row>
    <row r="19" spans="1:11" ht="15">
      <c r="A19" s="6" t="s">
        <v>3</v>
      </c>
      <c r="B19" s="7">
        <f>B10+B11+B12</f>
        <v>1428</v>
      </c>
      <c r="C19" s="8">
        <f>C10+C11+C12</f>
        <v>2178</v>
      </c>
      <c r="D19" s="8">
        <f>D10+D11+D12</f>
        <v>1329</v>
      </c>
      <c r="E19" s="8">
        <f>E10+E11+E12</f>
        <v>2365</v>
      </c>
      <c r="F19" s="9">
        <f t="shared" si="0"/>
        <v>7300</v>
      </c>
      <c r="G19" s="32">
        <f t="shared" si="1"/>
        <v>19.561643835616437</v>
      </c>
      <c r="H19" s="33">
        <f t="shared" si="1"/>
        <v>29.835616438356166</v>
      </c>
      <c r="I19" s="33">
        <f t="shared" si="1"/>
        <v>18.205479452054796</v>
      </c>
      <c r="J19" s="33">
        <f t="shared" si="1"/>
        <v>32.3972602739726</v>
      </c>
      <c r="K19" s="28">
        <f t="shared" si="1"/>
        <v>100</v>
      </c>
    </row>
    <row r="20" spans="1:11" ht="15">
      <c r="A20" s="6" t="s">
        <v>4</v>
      </c>
      <c r="B20" s="7">
        <f>B13+B14+B15</f>
        <v>1051</v>
      </c>
      <c r="C20" s="8">
        <f>C13+C14+C15</f>
        <v>2263</v>
      </c>
      <c r="D20" s="8">
        <f>D13+D14+D15</f>
        <v>1435</v>
      </c>
      <c r="E20" s="8">
        <f>E13+E14+E15</f>
        <v>2551</v>
      </c>
      <c r="F20" s="9">
        <f t="shared" si="0"/>
        <v>7300</v>
      </c>
      <c r="G20" s="32">
        <f t="shared" si="1"/>
        <v>14.397260273972604</v>
      </c>
      <c r="H20" s="33">
        <f t="shared" si="1"/>
        <v>31</v>
      </c>
      <c r="I20" s="33">
        <f t="shared" si="1"/>
        <v>19.65753424657534</v>
      </c>
      <c r="J20" s="33">
        <f t="shared" si="1"/>
        <v>34.945205479452056</v>
      </c>
      <c r="K20" s="28">
        <f t="shared" si="1"/>
        <v>100</v>
      </c>
    </row>
    <row r="21" spans="1:11" ht="15">
      <c r="A21" s="6" t="s">
        <v>6</v>
      </c>
      <c r="B21" s="7">
        <f>B16+B17</f>
        <v>840</v>
      </c>
      <c r="C21" s="8">
        <f>C16+C17</f>
        <v>1134</v>
      </c>
      <c r="D21" s="8">
        <f>D16+D17</f>
        <v>1268</v>
      </c>
      <c r="E21" s="8">
        <f>E16+E17</f>
        <v>1458</v>
      </c>
      <c r="F21" s="9">
        <f t="shared" si="0"/>
        <v>4700</v>
      </c>
      <c r="G21" s="32">
        <f t="shared" si="1"/>
        <v>17.872340425531917</v>
      </c>
      <c r="H21" s="33">
        <f t="shared" si="1"/>
        <v>24.127659574468087</v>
      </c>
      <c r="I21" s="33">
        <f t="shared" si="1"/>
        <v>26.978723404255316</v>
      </c>
      <c r="J21" s="33">
        <f t="shared" si="1"/>
        <v>31.02127659574468</v>
      </c>
      <c r="K21" s="28">
        <f t="shared" si="1"/>
        <v>100</v>
      </c>
    </row>
    <row r="22" spans="1:11" ht="15">
      <c r="A22" s="14" t="s">
        <v>7</v>
      </c>
      <c r="B22" s="18">
        <f>SUM(B18:B21)</f>
        <v>9509</v>
      </c>
      <c r="C22" s="19">
        <f>SUM(C18:C21)</f>
        <v>16372</v>
      </c>
      <c r="D22" s="19">
        <f>SUM(D18:D21)</f>
        <v>9868</v>
      </c>
      <c r="E22" s="19">
        <f>SUM(E18:E21)</f>
        <v>19151</v>
      </c>
      <c r="F22" s="20">
        <f t="shared" si="0"/>
        <v>54900</v>
      </c>
      <c r="G22" s="34">
        <f t="shared" si="1"/>
        <v>17.32058287795993</v>
      </c>
      <c r="H22" s="35">
        <f t="shared" si="1"/>
        <v>29.82149362477231</v>
      </c>
      <c r="I22" s="35">
        <f t="shared" si="1"/>
        <v>17.974499089253186</v>
      </c>
      <c r="J22" s="35">
        <f t="shared" si="1"/>
        <v>34.88342440801458</v>
      </c>
      <c r="K22" s="37">
        <f t="shared" si="1"/>
        <v>100</v>
      </c>
    </row>
    <row r="23" spans="1:11" ht="15">
      <c r="A23" s="11" t="s">
        <v>29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7" spans="2:10" ht="15">
      <c r="B27" s="2"/>
      <c r="C27" s="2"/>
      <c r="D27" s="2"/>
      <c r="E27" s="2"/>
      <c r="G27" s="2"/>
      <c r="H27" s="2"/>
      <c r="I27" s="2"/>
      <c r="J27" s="2"/>
    </row>
    <row r="28" spans="2:10" ht="15">
      <c r="B28" s="2"/>
      <c r="C28" s="2"/>
      <c r="D28" s="2"/>
      <c r="E28" s="2"/>
      <c r="G28" s="94"/>
      <c r="H28" s="2"/>
      <c r="I28" s="2"/>
      <c r="J28" s="2"/>
    </row>
    <row r="29" spans="2:10" ht="15">
      <c r="B29" s="2"/>
      <c r="C29" s="2"/>
      <c r="D29" s="2"/>
      <c r="E29" s="2"/>
      <c r="G29" s="2"/>
      <c r="H29" s="2"/>
      <c r="I29" s="2"/>
      <c r="J29" s="2"/>
    </row>
    <row r="30" spans="2:10" ht="15">
      <c r="B30" s="2"/>
      <c r="C30" s="2"/>
      <c r="D30" s="2"/>
      <c r="E30" s="2"/>
      <c r="G30" s="2"/>
      <c r="H30" s="2"/>
      <c r="I30" s="2"/>
      <c r="J30" s="2"/>
    </row>
    <row r="31" spans="2:10" ht="15">
      <c r="B31" s="2"/>
      <c r="C31" s="2"/>
      <c r="D31" s="2"/>
      <c r="E31" s="2"/>
      <c r="G31" s="2"/>
      <c r="H31" s="2"/>
      <c r="I31" s="2"/>
      <c r="J31" s="2"/>
    </row>
    <row r="32" spans="2:10" ht="15">
      <c r="B32" s="2"/>
      <c r="C32" s="2"/>
      <c r="D32" s="2"/>
      <c r="E32" s="2"/>
      <c r="G32" s="2"/>
      <c r="H32" s="2"/>
      <c r="I32" s="2"/>
      <c r="J32" s="2"/>
    </row>
    <row r="33" spans="2:10" ht="15">
      <c r="B33" s="2"/>
      <c r="C33" s="2"/>
      <c r="D33" s="2"/>
      <c r="E33" s="2"/>
      <c r="G33" s="2"/>
      <c r="H33" s="2"/>
      <c r="I33" s="2"/>
      <c r="J33" s="2"/>
    </row>
    <row r="34" spans="2:10" ht="15">
      <c r="B34" s="2"/>
      <c r="C34" s="2"/>
      <c r="D34" s="2"/>
      <c r="E34" s="2"/>
      <c r="G34" s="2"/>
      <c r="H34" s="2"/>
      <c r="I34" s="2"/>
      <c r="J34" s="2"/>
    </row>
    <row r="35" spans="2:10" ht="15">
      <c r="B35" s="2"/>
      <c r="C35" s="2"/>
      <c r="D35" s="2"/>
      <c r="E35" s="2"/>
      <c r="G35" s="2"/>
      <c r="H35" s="2"/>
      <c r="I35" s="2"/>
      <c r="J35" s="2"/>
    </row>
    <row r="36" spans="2:10" ht="15">
      <c r="B36" s="2"/>
      <c r="C36" s="2"/>
      <c r="D36" s="2"/>
      <c r="E36" s="2"/>
      <c r="G36" s="2"/>
      <c r="H36" s="2"/>
      <c r="I36" s="2"/>
      <c r="J36" s="2"/>
    </row>
    <row r="37" spans="2:10" ht="15">
      <c r="B37" s="2"/>
      <c r="C37" s="2"/>
      <c r="D37" s="2"/>
      <c r="E37" s="2"/>
      <c r="G37" s="2"/>
      <c r="H37" s="2"/>
      <c r="I37" s="2"/>
      <c r="J37" s="2"/>
    </row>
    <row r="38" spans="2:10" ht="15">
      <c r="B38" s="2"/>
      <c r="C38" s="2"/>
      <c r="D38" s="2"/>
      <c r="E38" s="2"/>
      <c r="G38" s="2"/>
      <c r="H38" s="2"/>
      <c r="I38" s="2"/>
      <c r="J38" s="2"/>
    </row>
    <row r="39" spans="2:10" ht="15">
      <c r="B39" s="2"/>
      <c r="C39" s="2"/>
      <c r="D39" s="2"/>
      <c r="E39" s="2"/>
      <c r="G39" s="2"/>
      <c r="H39" s="2"/>
      <c r="I39" s="2"/>
      <c r="J39" s="2"/>
    </row>
    <row r="40" spans="2:10" ht="15">
      <c r="B40" s="2"/>
      <c r="C40" s="2"/>
      <c r="D40" s="2"/>
      <c r="E40" s="2"/>
      <c r="G40" s="2"/>
      <c r="H40" s="2"/>
      <c r="I40" s="2"/>
      <c r="J40" s="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Footer>&amp;LISEE - document édité le 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7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28125" style="0" customWidth="1"/>
  </cols>
  <sheetData>
    <row r="1" spans="1:13" ht="19.5" customHeight="1">
      <c r="A1" s="96" t="s">
        <v>22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8"/>
    </row>
    <row r="3" spans="1:13" ht="42" customHeight="1">
      <c r="A3" s="14" t="s">
        <v>23</v>
      </c>
      <c r="B3" s="15" t="s">
        <v>24</v>
      </c>
      <c r="C3" s="16" t="s">
        <v>25</v>
      </c>
      <c r="D3" s="16" t="s">
        <v>26</v>
      </c>
      <c r="E3" s="16" t="s">
        <v>27</v>
      </c>
      <c r="F3" s="21" t="s">
        <v>28</v>
      </c>
      <c r="G3" s="17" t="s">
        <v>0</v>
      </c>
      <c r="H3" s="15" t="s">
        <v>24</v>
      </c>
      <c r="I3" s="16" t="s">
        <v>25</v>
      </c>
      <c r="J3" s="16" t="s">
        <v>26</v>
      </c>
      <c r="K3" s="16" t="s">
        <v>27</v>
      </c>
      <c r="L3" s="21" t="s">
        <v>28</v>
      </c>
      <c r="M3" s="17" t="s">
        <v>0</v>
      </c>
    </row>
    <row r="4" spans="1:13" ht="15">
      <c r="A4" s="1" t="s">
        <v>8</v>
      </c>
      <c r="B4" s="2">
        <v>1759</v>
      </c>
      <c r="C4" s="2">
        <v>3299</v>
      </c>
      <c r="D4" s="2">
        <v>374</v>
      </c>
      <c r="E4" s="2">
        <v>1568</v>
      </c>
      <c r="F4" s="22">
        <v>0</v>
      </c>
      <c r="G4" s="5">
        <f aca="true" t="shared" si="0" ref="G4:G22">SUM(B4:F4)</f>
        <v>7000</v>
      </c>
      <c r="H4" s="25">
        <f aca="true" t="shared" si="1" ref="H4:H22">(B4/$G4)*100</f>
        <v>25.128571428571426</v>
      </c>
      <c r="I4" s="25">
        <f aca="true" t="shared" si="2" ref="I4:I22">(C4/$G4)*100</f>
        <v>47.12857142857143</v>
      </c>
      <c r="J4" s="25">
        <f aca="true" t="shared" si="3" ref="J4:J22">(D4/$G4)*100</f>
        <v>5.3428571428571425</v>
      </c>
      <c r="K4" s="25">
        <f aca="true" t="shared" si="4" ref="K4:K22">(E4/$G4)*100</f>
        <v>22.400000000000002</v>
      </c>
      <c r="L4" s="26">
        <f aca="true" t="shared" si="5" ref="L4:L22">(F4/$G4)*100</f>
        <v>0</v>
      </c>
      <c r="M4" s="5">
        <f aca="true" t="shared" si="6" ref="M4:M22">(G4/$G4)*100</f>
        <v>100</v>
      </c>
    </row>
    <row r="5" spans="1:13" ht="15">
      <c r="A5" s="6" t="s">
        <v>9</v>
      </c>
      <c r="B5" s="2">
        <v>1938</v>
      </c>
      <c r="C5" s="2">
        <v>684</v>
      </c>
      <c r="D5" s="2">
        <v>261</v>
      </c>
      <c r="E5" s="2">
        <v>603</v>
      </c>
      <c r="F5" s="22">
        <v>314</v>
      </c>
      <c r="G5" s="9">
        <f t="shared" si="0"/>
        <v>3800</v>
      </c>
      <c r="H5" s="25">
        <f t="shared" si="1"/>
        <v>51</v>
      </c>
      <c r="I5" s="25">
        <f t="shared" si="2"/>
        <v>18</v>
      </c>
      <c r="J5" s="25">
        <f t="shared" si="3"/>
        <v>6.868421052631579</v>
      </c>
      <c r="K5" s="25">
        <f t="shared" si="4"/>
        <v>15.868421052631579</v>
      </c>
      <c r="L5" s="26">
        <f t="shared" si="5"/>
        <v>8.263157894736842</v>
      </c>
      <c r="M5" s="9">
        <f t="shared" si="6"/>
        <v>100</v>
      </c>
    </row>
    <row r="6" spans="1:13" ht="15">
      <c r="A6" s="6" t="s">
        <v>10</v>
      </c>
      <c r="B6" s="2">
        <v>2212</v>
      </c>
      <c r="C6" s="2">
        <v>2826</v>
      </c>
      <c r="D6" s="2">
        <v>1205</v>
      </c>
      <c r="E6" s="2">
        <v>2186</v>
      </c>
      <c r="F6" s="22">
        <v>71</v>
      </c>
      <c r="G6" s="9">
        <f t="shared" si="0"/>
        <v>8500</v>
      </c>
      <c r="H6" s="25">
        <f t="shared" si="1"/>
        <v>26.023529411764706</v>
      </c>
      <c r="I6" s="25">
        <f t="shared" si="2"/>
        <v>33.247058823529414</v>
      </c>
      <c r="J6" s="25">
        <f t="shared" si="3"/>
        <v>14.176470588235293</v>
      </c>
      <c r="K6" s="25">
        <f t="shared" si="4"/>
        <v>25.717647058823527</v>
      </c>
      <c r="L6" s="26">
        <f t="shared" si="5"/>
        <v>0.8352941176470589</v>
      </c>
      <c r="M6" s="9">
        <f t="shared" si="6"/>
        <v>100</v>
      </c>
    </row>
    <row r="7" spans="1:13" ht="15">
      <c r="A7" s="6" t="s">
        <v>196</v>
      </c>
      <c r="B7" s="2">
        <v>791</v>
      </c>
      <c r="C7" s="2">
        <v>2097</v>
      </c>
      <c r="D7" s="2">
        <v>876</v>
      </c>
      <c r="E7" s="2">
        <v>2736</v>
      </c>
      <c r="F7" s="22">
        <v>0</v>
      </c>
      <c r="G7" s="9">
        <f t="shared" si="0"/>
        <v>6500</v>
      </c>
      <c r="H7" s="25">
        <f t="shared" si="1"/>
        <v>12.16923076923077</v>
      </c>
      <c r="I7" s="25">
        <f t="shared" si="2"/>
        <v>32.261538461538464</v>
      </c>
      <c r="J7" s="25">
        <f t="shared" si="3"/>
        <v>13.476923076923079</v>
      </c>
      <c r="K7" s="25">
        <f t="shared" si="4"/>
        <v>42.09230769230769</v>
      </c>
      <c r="L7" s="26">
        <f t="shared" si="5"/>
        <v>0</v>
      </c>
      <c r="M7" s="9">
        <f t="shared" si="6"/>
        <v>100</v>
      </c>
    </row>
    <row r="8" spans="1:13" ht="15">
      <c r="A8" s="6" t="s">
        <v>12</v>
      </c>
      <c r="B8" s="2">
        <v>908</v>
      </c>
      <c r="C8" s="2">
        <v>674</v>
      </c>
      <c r="D8" s="2">
        <v>466</v>
      </c>
      <c r="E8" s="2">
        <v>1047</v>
      </c>
      <c r="F8" s="22">
        <v>305</v>
      </c>
      <c r="G8" s="9">
        <f t="shared" si="0"/>
        <v>3400</v>
      </c>
      <c r="H8" s="25">
        <f t="shared" si="1"/>
        <v>26.705882352941174</v>
      </c>
      <c r="I8" s="25">
        <f t="shared" si="2"/>
        <v>19.823529411764707</v>
      </c>
      <c r="J8" s="25">
        <f t="shared" si="3"/>
        <v>13.705882352941176</v>
      </c>
      <c r="K8" s="25">
        <f t="shared" si="4"/>
        <v>30.794117647058822</v>
      </c>
      <c r="L8" s="26">
        <f t="shared" si="5"/>
        <v>8.970588235294118</v>
      </c>
      <c r="M8" s="9">
        <f t="shared" si="6"/>
        <v>100</v>
      </c>
    </row>
    <row r="9" spans="1:13" ht="15">
      <c r="A9" s="6" t="s">
        <v>13</v>
      </c>
      <c r="B9" s="2">
        <v>832</v>
      </c>
      <c r="C9" s="2">
        <v>803</v>
      </c>
      <c r="D9" s="2">
        <v>966</v>
      </c>
      <c r="E9" s="2">
        <v>3719</v>
      </c>
      <c r="F9" s="22">
        <v>80</v>
      </c>
      <c r="G9" s="9">
        <f t="shared" si="0"/>
        <v>6400</v>
      </c>
      <c r="H9" s="25">
        <f t="shared" si="1"/>
        <v>13</v>
      </c>
      <c r="I9" s="25">
        <f t="shared" si="2"/>
        <v>12.546874999999998</v>
      </c>
      <c r="J9" s="25">
        <f t="shared" si="3"/>
        <v>15.09375</v>
      </c>
      <c r="K9" s="25">
        <f t="shared" si="4"/>
        <v>58.109375</v>
      </c>
      <c r="L9" s="26">
        <f t="shared" si="5"/>
        <v>1.25</v>
      </c>
      <c r="M9" s="9">
        <f t="shared" si="6"/>
        <v>100</v>
      </c>
    </row>
    <row r="10" spans="1:13" ht="15">
      <c r="A10" s="6" t="s">
        <v>14</v>
      </c>
      <c r="B10" s="2">
        <v>276</v>
      </c>
      <c r="C10" s="2">
        <v>126</v>
      </c>
      <c r="D10" s="2">
        <v>302</v>
      </c>
      <c r="E10" s="2">
        <v>472</v>
      </c>
      <c r="F10" s="22">
        <v>524</v>
      </c>
      <c r="G10" s="9">
        <f t="shared" si="0"/>
        <v>1700</v>
      </c>
      <c r="H10" s="25">
        <f t="shared" si="1"/>
        <v>16.235294117647058</v>
      </c>
      <c r="I10" s="25">
        <f t="shared" si="2"/>
        <v>7.411764705882352</v>
      </c>
      <c r="J10" s="25">
        <f t="shared" si="3"/>
        <v>17.764705882352942</v>
      </c>
      <c r="K10" s="25">
        <f t="shared" si="4"/>
        <v>27.764705882352942</v>
      </c>
      <c r="L10" s="26">
        <f t="shared" si="5"/>
        <v>30.823529411764707</v>
      </c>
      <c r="M10" s="9">
        <f t="shared" si="6"/>
        <v>100</v>
      </c>
    </row>
    <row r="11" spans="1:13" ht="15">
      <c r="A11" s="6" t="s">
        <v>15</v>
      </c>
      <c r="B11" s="2">
        <v>463</v>
      </c>
      <c r="C11" s="2">
        <v>736</v>
      </c>
      <c r="D11" s="2">
        <v>518</v>
      </c>
      <c r="E11" s="2">
        <v>1773</v>
      </c>
      <c r="F11" s="22">
        <v>110</v>
      </c>
      <c r="G11" s="9">
        <f t="shared" si="0"/>
        <v>3600</v>
      </c>
      <c r="H11" s="25">
        <f t="shared" si="1"/>
        <v>12.861111111111112</v>
      </c>
      <c r="I11" s="25">
        <f t="shared" si="2"/>
        <v>20.444444444444446</v>
      </c>
      <c r="J11" s="25">
        <f t="shared" si="3"/>
        <v>14.38888888888889</v>
      </c>
      <c r="K11" s="25">
        <f t="shared" si="4"/>
        <v>49.25</v>
      </c>
      <c r="L11" s="26">
        <f t="shared" si="5"/>
        <v>3.0555555555555554</v>
      </c>
      <c r="M11" s="9">
        <f t="shared" si="6"/>
        <v>100</v>
      </c>
    </row>
    <row r="12" spans="1:13" ht="15">
      <c r="A12" s="6" t="s">
        <v>16</v>
      </c>
      <c r="B12" s="2">
        <v>69</v>
      </c>
      <c r="C12" s="2">
        <v>83</v>
      </c>
      <c r="D12" s="2">
        <v>112</v>
      </c>
      <c r="E12" s="2">
        <v>1666</v>
      </c>
      <c r="F12" s="22">
        <v>70</v>
      </c>
      <c r="G12" s="9">
        <f t="shared" si="0"/>
        <v>2000</v>
      </c>
      <c r="H12" s="25">
        <f t="shared" si="1"/>
        <v>3.45</v>
      </c>
      <c r="I12" s="25">
        <f t="shared" si="2"/>
        <v>4.15</v>
      </c>
      <c r="J12" s="25">
        <f t="shared" si="3"/>
        <v>5.6000000000000005</v>
      </c>
      <c r="K12" s="25">
        <f t="shared" si="4"/>
        <v>83.3</v>
      </c>
      <c r="L12" s="26">
        <f t="shared" si="5"/>
        <v>3.5000000000000004</v>
      </c>
      <c r="M12" s="9">
        <f t="shared" si="6"/>
        <v>100</v>
      </c>
    </row>
    <row r="13" spans="1:13" ht="15">
      <c r="A13" s="6" t="s">
        <v>17</v>
      </c>
      <c r="B13" s="2">
        <v>312</v>
      </c>
      <c r="C13" s="2">
        <v>208</v>
      </c>
      <c r="D13" s="2">
        <v>364</v>
      </c>
      <c r="E13" s="2">
        <v>3116</v>
      </c>
      <c r="F13" s="22">
        <v>0</v>
      </c>
      <c r="G13" s="9">
        <f t="shared" si="0"/>
        <v>4000</v>
      </c>
      <c r="H13" s="25">
        <f t="shared" si="1"/>
        <v>7.8</v>
      </c>
      <c r="I13" s="25">
        <f t="shared" si="2"/>
        <v>5.2</v>
      </c>
      <c r="J13" s="25">
        <f t="shared" si="3"/>
        <v>9.1</v>
      </c>
      <c r="K13" s="25">
        <f t="shared" si="4"/>
        <v>77.9</v>
      </c>
      <c r="L13" s="26">
        <f t="shared" si="5"/>
        <v>0</v>
      </c>
      <c r="M13" s="9">
        <f t="shared" si="6"/>
        <v>100</v>
      </c>
    </row>
    <row r="14" spans="1:13" ht="15">
      <c r="A14" s="6" t="s">
        <v>18</v>
      </c>
      <c r="B14" s="2">
        <v>0</v>
      </c>
      <c r="C14" s="2">
        <v>0</v>
      </c>
      <c r="D14" s="2">
        <v>9</v>
      </c>
      <c r="E14" s="2">
        <v>1165</v>
      </c>
      <c r="F14" s="22">
        <v>126</v>
      </c>
      <c r="G14" s="9">
        <f t="shared" si="0"/>
        <v>1300</v>
      </c>
      <c r="H14" s="25">
        <f t="shared" si="1"/>
        <v>0</v>
      </c>
      <c r="I14" s="25">
        <f t="shared" si="2"/>
        <v>0</v>
      </c>
      <c r="J14" s="25">
        <f t="shared" si="3"/>
        <v>0.6923076923076923</v>
      </c>
      <c r="K14" s="25">
        <f t="shared" si="4"/>
        <v>89.61538461538461</v>
      </c>
      <c r="L14" s="26">
        <f t="shared" si="5"/>
        <v>9.692307692307692</v>
      </c>
      <c r="M14" s="9">
        <f t="shared" si="6"/>
        <v>100</v>
      </c>
    </row>
    <row r="15" spans="1:13" ht="15">
      <c r="A15" s="6" t="s">
        <v>19</v>
      </c>
      <c r="B15" s="2">
        <v>0</v>
      </c>
      <c r="C15" s="2">
        <v>28</v>
      </c>
      <c r="D15" s="2">
        <v>112</v>
      </c>
      <c r="E15" s="2">
        <v>1790</v>
      </c>
      <c r="F15" s="22">
        <v>70</v>
      </c>
      <c r="G15" s="9">
        <f t="shared" si="0"/>
        <v>2000</v>
      </c>
      <c r="H15" s="25">
        <f t="shared" si="1"/>
        <v>0</v>
      </c>
      <c r="I15" s="25">
        <f t="shared" si="2"/>
        <v>1.4000000000000001</v>
      </c>
      <c r="J15" s="25">
        <f t="shared" si="3"/>
        <v>5.6000000000000005</v>
      </c>
      <c r="K15" s="25">
        <f t="shared" si="4"/>
        <v>89.5</v>
      </c>
      <c r="L15" s="26">
        <f t="shared" si="5"/>
        <v>3.5000000000000004</v>
      </c>
      <c r="M15" s="9">
        <f t="shared" si="6"/>
        <v>100</v>
      </c>
    </row>
    <row r="16" spans="1:13" ht="15">
      <c r="A16" s="6" t="s">
        <v>20</v>
      </c>
      <c r="B16" s="2">
        <v>344</v>
      </c>
      <c r="C16" s="2">
        <v>52</v>
      </c>
      <c r="D16" s="2">
        <v>54</v>
      </c>
      <c r="E16" s="2">
        <v>2971</v>
      </c>
      <c r="F16" s="22">
        <v>79</v>
      </c>
      <c r="G16" s="9">
        <f t="shared" si="0"/>
        <v>3500</v>
      </c>
      <c r="H16" s="25">
        <f t="shared" si="1"/>
        <v>9.828571428571427</v>
      </c>
      <c r="I16" s="25">
        <f t="shared" si="2"/>
        <v>1.4857142857142858</v>
      </c>
      <c r="J16" s="25">
        <f t="shared" si="3"/>
        <v>1.542857142857143</v>
      </c>
      <c r="K16" s="25">
        <f t="shared" si="4"/>
        <v>84.88571428571429</v>
      </c>
      <c r="L16" s="26">
        <f t="shared" si="5"/>
        <v>2.257142857142857</v>
      </c>
      <c r="M16" s="9">
        <f t="shared" si="6"/>
        <v>100</v>
      </c>
    </row>
    <row r="17" spans="1:13" ht="15">
      <c r="A17" s="6" t="s">
        <v>21</v>
      </c>
      <c r="B17" s="2">
        <v>0</v>
      </c>
      <c r="C17" s="2">
        <v>10</v>
      </c>
      <c r="D17" s="2">
        <v>56</v>
      </c>
      <c r="E17" s="2">
        <v>1125</v>
      </c>
      <c r="F17" s="22">
        <v>9</v>
      </c>
      <c r="G17" s="10">
        <f t="shared" si="0"/>
        <v>1200</v>
      </c>
      <c r="H17" s="25">
        <f t="shared" si="1"/>
        <v>0</v>
      </c>
      <c r="I17" s="25">
        <f t="shared" si="2"/>
        <v>0.8333333333333334</v>
      </c>
      <c r="J17" s="25">
        <f t="shared" si="3"/>
        <v>4.666666666666667</v>
      </c>
      <c r="K17" s="25">
        <f t="shared" si="4"/>
        <v>93.75</v>
      </c>
      <c r="L17" s="26">
        <f t="shared" si="5"/>
        <v>0.75</v>
      </c>
      <c r="M17" s="10">
        <f t="shared" si="6"/>
        <v>100</v>
      </c>
    </row>
    <row r="18" spans="1:13" ht="15">
      <c r="A18" s="1" t="s">
        <v>5</v>
      </c>
      <c r="B18" s="3">
        <f>SUM(B4:B9)</f>
        <v>8440</v>
      </c>
      <c r="C18" s="4">
        <f>SUM(C4:C9)</f>
        <v>10383</v>
      </c>
      <c r="D18" s="4">
        <f>SUM(D4:D9)</f>
        <v>4148</v>
      </c>
      <c r="E18" s="4">
        <f>SUM(E4:E9)</f>
        <v>11859</v>
      </c>
      <c r="F18" s="23">
        <f>SUM(F4:F9)</f>
        <v>770</v>
      </c>
      <c r="G18" s="5">
        <f t="shared" si="0"/>
        <v>35600</v>
      </c>
      <c r="H18" s="29">
        <f t="shared" si="1"/>
        <v>23.70786516853933</v>
      </c>
      <c r="I18" s="30">
        <f t="shared" si="2"/>
        <v>29.16573033707865</v>
      </c>
      <c r="J18" s="30">
        <f t="shared" si="3"/>
        <v>11.651685393258425</v>
      </c>
      <c r="K18" s="30">
        <f t="shared" si="4"/>
        <v>33.31179775280899</v>
      </c>
      <c r="L18" s="31">
        <f t="shared" si="5"/>
        <v>2.162921348314607</v>
      </c>
      <c r="M18" s="5">
        <f t="shared" si="6"/>
        <v>100</v>
      </c>
    </row>
    <row r="19" spans="1:13" ht="15">
      <c r="A19" s="6" t="s">
        <v>3</v>
      </c>
      <c r="B19" s="7">
        <f>SUM(B10:B12)</f>
        <v>808</v>
      </c>
      <c r="C19" s="8">
        <f>SUM(C10:C12)</f>
        <v>945</v>
      </c>
      <c r="D19" s="8">
        <f>SUM(D10:D12)</f>
        <v>932</v>
      </c>
      <c r="E19" s="8">
        <f>SUM(E10:E12)</f>
        <v>3911</v>
      </c>
      <c r="F19" s="22">
        <f>SUM(F10:F12)</f>
        <v>704</v>
      </c>
      <c r="G19" s="9">
        <f t="shared" si="0"/>
        <v>7300</v>
      </c>
      <c r="H19" s="32">
        <f t="shared" si="1"/>
        <v>11.068493150684931</v>
      </c>
      <c r="I19" s="33">
        <f t="shared" si="2"/>
        <v>12.945205479452055</v>
      </c>
      <c r="J19" s="33">
        <f t="shared" si="3"/>
        <v>12.767123287671234</v>
      </c>
      <c r="K19" s="33">
        <f t="shared" si="4"/>
        <v>53.57534246575343</v>
      </c>
      <c r="L19" s="26">
        <f t="shared" si="5"/>
        <v>9.643835616438356</v>
      </c>
      <c r="M19" s="9">
        <f t="shared" si="6"/>
        <v>100</v>
      </c>
    </row>
    <row r="20" spans="1:13" ht="15">
      <c r="A20" s="6" t="s">
        <v>4</v>
      </c>
      <c r="B20" s="7">
        <f>SUM(B13:B15)</f>
        <v>312</v>
      </c>
      <c r="C20" s="8">
        <f>SUM(C13:C15)</f>
        <v>236</v>
      </c>
      <c r="D20" s="8">
        <f>SUM(D13:D15)</f>
        <v>485</v>
      </c>
      <c r="E20" s="8">
        <f>SUM(E13:E15)</f>
        <v>6071</v>
      </c>
      <c r="F20" s="22">
        <f>SUM(F13:F15)</f>
        <v>196</v>
      </c>
      <c r="G20" s="9">
        <f t="shared" si="0"/>
        <v>7300</v>
      </c>
      <c r="H20" s="32">
        <f t="shared" si="1"/>
        <v>4.273972602739726</v>
      </c>
      <c r="I20" s="33">
        <f t="shared" si="2"/>
        <v>3.232876712328767</v>
      </c>
      <c r="J20" s="33">
        <f t="shared" si="3"/>
        <v>6.6438356164383565</v>
      </c>
      <c r="K20" s="33">
        <f t="shared" si="4"/>
        <v>83.16438356164385</v>
      </c>
      <c r="L20" s="26">
        <f t="shared" si="5"/>
        <v>2.684931506849315</v>
      </c>
      <c r="M20" s="9">
        <f t="shared" si="6"/>
        <v>100</v>
      </c>
    </row>
    <row r="21" spans="1:13" ht="15">
      <c r="A21" s="6" t="s">
        <v>6</v>
      </c>
      <c r="B21" s="7">
        <f>SUM(B16:B17)</f>
        <v>344</v>
      </c>
      <c r="C21" s="8">
        <f>SUM(C16:C17)</f>
        <v>62</v>
      </c>
      <c r="D21" s="8">
        <f>SUM(D16:D17)</f>
        <v>110</v>
      </c>
      <c r="E21" s="8">
        <f>SUM(E16:E17)</f>
        <v>4096</v>
      </c>
      <c r="F21" s="22">
        <f>SUM(F16:F17)</f>
        <v>88</v>
      </c>
      <c r="G21" s="9">
        <f t="shared" si="0"/>
        <v>4700</v>
      </c>
      <c r="H21" s="32">
        <f t="shared" si="1"/>
        <v>7.319148936170213</v>
      </c>
      <c r="I21" s="33">
        <f t="shared" si="2"/>
        <v>1.3191489361702127</v>
      </c>
      <c r="J21" s="33">
        <f t="shared" si="3"/>
        <v>2.3404255319148937</v>
      </c>
      <c r="K21" s="33">
        <f t="shared" si="4"/>
        <v>87.14893617021276</v>
      </c>
      <c r="L21" s="26">
        <f t="shared" si="5"/>
        <v>1.872340425531915</v>
      </c>
      <c r="M21" s="9">
        <f t="shared" si="6"/>
        <v>100</v>
      </c>
    </row>
    <row r="22" spans="1:13" ht="15">
      <c r="A22" s="14" t="s">
        <v>7</v>
      </c>
      <c r="B22" s="18">
        <f>SUM(B18:B21)</f>
        <v>9904</v>
      </c>
      <c r="C22" s="19">
        <f>SUM(C18:C21)</f>
        <v>11626</v>
      </c>
      <c r="D22" s="19">
        <f>SUM(D18:D21)</f>
        <v>5675</v>
      </c>
      <c r="E22" s="19">
        <f>SUM(E18:E21)</f>
        <v>25937</v>
      </c>
      <c r="F22" s="24">
        <f>SUM(F18:F21)</f>
        <v>1758</v>
      </c>
      <c r="G22" s="20">
        <f t="shared" si="0"/>
        <v>54900</v>
      </c>
      <c r="H22" s="34">
        <f t="shared" si="1"/>
        <v>18.040072859744992</v>
      </c>
      <c r="I22" s="35">
        <f t="shared" si="2"/>
        <v>21.176684881602913</v>
      </c>
      <c r="J22" s="35">
        <f t="shared" si="3"/>
        <v>10.336976320582878</v>
      </c>
      <c r="K22" s="35">
        <f t="shared" si="4"/>
        <v>47.244080145719494</v>
      </c>
      <c r="L22" s="36">
        <f t="shared" si="5"/>
        <v>3.2021857923497263</v>
      </c>
      <c r="M22" s="20">
        <f t="shared" si="6"/>
        <v>100</v>
      </c>
    </row>
    <row r="23" spans="1:7" ht="15">
      <c r="A23" s="11" t="s">
        <v>29</v>
      </c>
      <c r="B23" s="12"/>
      <c r="C23" s="12"/>
      <c r="D23" s="12"/>
      <c r="E23" s="12"/>
      <c r="F23" s="12"/>
      <c r="G23" s="12"/>
    </row>
    <row r="28" ht="15">
      <c r="B28" s="13"/>
    </row>
    <row r="29" ht="15">
      <c r="B29" s="13"/>
    </row>
    <row r="30" ht="15">
      <c r="B30" s="13"/>
    </row>
    <row r="31" ht="15">
      <c r="B31" s="13"/>
    </row>
    <row r="32" ht="15">
      <c r="B32" s="13"/>
    </row>
    <row r="33" ht="15">
      <c r="B33" s="13"/>
    </row>
    <row r="34" ht="15">
      <c r="B34" s="13"/>
    </row>
    <row r="35" ht="15">
      <c r="B35" s="13"/>
    </row>
    <row r="36" ht="15">
      <c r="B36" s="13"/>
    </row>
    <row r="37" ht="15">
      <c r="B37" s="13"/>
    </row>
    <row r="38" ht="15">
      <c r="B38" s="13"/>
    </row>
    <row r="39" ht="15">
      <c r="B39" s="13"/>
    </row>
    <row r="40" ht="15">
      <c r="B40" s="13"/>
    </row>
    <row r="41" ht="15">
      <c r="B41" s="13"/>
    </row>
    <row r="58" spans="2:7" ht="15">
      <c r="B58" s="72" t="s">
        <v>197</v>
      </c>
      <c r="C58" s="72">
        <v>1759</v>
      </c>
      <c r="D58" s="72">
        <v>3299</v>
      </c>
      <c r="E58" s="72">
        <v>374</v>
      </c>
      <c r="F58" s="72">
        <v>1568</v>
      </c>
      <c r="G58" s="72">
        <v>0</v>
      </c>
    </row>
    <row r="59" spans="2:7" ht="15">
      <c r="B59" s="72" t="s">
        <v>198</v>
      </c>
      <c r="C59" s="72">
        <v>1938</v>
      </c>
      <c r="D59" s="72">
        <v>684</v>
      </c>
      <c r="E59" s="72">
        <v>261</v>
      </c>
      <c r="F59" s="72">
        <v>603</v>
      </c>
      <c r="G59" s="72">
        <v>314</v>
      </c>
    </row>
    <row r="60" spans="2:7" ht="15">
      <c r="B60" s="72" t="s">
        <v>199</v>
      </c>
      <c r="C60" s="72">
        <v>2212</v>
      </c>
      <c r="D60" s="72">
        <v>2826</v>
      </c>
      <c r="E60" s="72">
        <v>1205</v>
      </c>
      <c r="F60" s="72">
        <v>2186</v>
      </c>
      <c r="G60" s="72">
        <v>71</v>
      </c>
    </row>
    <row r="61" spans="2:7" ht="15">
      <c r="B61" s="72" t="s">
        <v>200</v>
      </c>
      <c r="C61" s="72">
        <v>791</v>
      </c>
      <c r="D61" s="72">
        <v>2097</v>
      </c>
      <c r="E61" s="72">
        <v>876</v>
      </c>
      <c r="F61" s="72">
        <v>2736</v>
      </c>
      <c r="G61" s="72">
        <v>0</v>
      </c>
    </row>
    <row r="62" spans="2:7" ht="15">
      <c r="B62" s="72" t="s">
        <v>201</v>
      </c>
      <c r="C62" s="72">
        <v>908</v>
      </c>
      <c r="D62" s="72">
        <v>674</v>
      </c>
      <c r="E62" s="72">
        <v>466</v>
      </c>
      <c r="F62" s="72">
        <v>1047</v>
      </c>
      <c r="G62" s="72">
        <v>305</v>
      </c>
    </row>
    <row r="63" spans="2:7" ht="15">
      <c r="B63" s="72" t="s">
        <v>202</v>
      </c>
      <c r="C63" s="72">
        <v>832</v>
      </c>
      <c r="D63" s="72">
        <v>803</v>
      </c>
      <c r="E63" s="72">
        <v>966</v>
      </c>
      <c r="F63" s="72">
        <v>3719</v>
      </c>
      <c r="G63" s="72">
        <v>80</v>
      </c>
    </row>
    <row r="64" spans="2:7" ht="15">
      <c r="B64" s="72" t="s">
        <v>203</v>
      </c>
      <c r="C64" s="72">
        <v>276</v>
      </c>
      <c r="D64" s="72">
        <v>126</v>
      </c>
      <c r="E64" s="72">
        <v>302</v>
      </c>
      <c r="F64" s="72">
        <v>472</v>
      </c>
      <c r="G64" s="72">
        <v>524</v>
      </c>
    </row>
    <row r="65" spans="2:7" ht="15">
      <c r="B65" s="72" t="s">
        <v>204</v>
      </c>
      <c r="C65" s="72">
        <v>463</v>
      </c>
      <c r="D65" s="72">
        <v>736</v>
      </c>
      <c r="E65" s="72">
        <v>518</v>
      </c>
      <c r="F65" s="72">
        <v>1773</v>
      </c>
      <c r="G65" s="72">
        <v>110</v>
      </c>
    </row>
    <row r="66" spans="2:7" ht="15">
      <c r="B66" s="72" t="s">
        <v>205</v>
      </c>
      <c r="C66" s="72">
        <v>69</v>
      </c>
      <c r="D66" s="72">
        <v>83</v>
      </c>
      <c r="E66" s="72">
        <v>112</v>
      </c>
      <c r="F66" s="72">
        <v>1666</v>
      </c>
      <c r="G66" s="72">
        <v>70</v>
      </c>
    </row>
    <row r="67" spans="2:7" ht="15">
      <c r="B67" s="72" t="s">
        <v>206</v>
      </c>
      <c r="C67" s="72">
        <v>312</v>
      </c>
      <c r="D67" s="72">
        <v>208</v>
      </c>
      <c r="E67" s="72">
        <v>364</v>
      </c>
      <c r="F67" s="72">
        <v>3116</v>
      </c>
      <c r="G67" s="72">
        <v>0</v>
      </c>
    </row>
    <row r="68" spans="2:7" ht="15">
      <c r="B68" s="72" t="s">
        <v>207</v>
      </c>
      <c r="C68" s="72">
        <v>0</v>
      </c>
      <c r="D68" s="72">
        <v>0</v>
      </c>
      <c r="E68" s="72">
        <v>9</v>
      </c>
      <c r="F68" s="72">
        <v>1165</v>
      </c>
      <c r="G68" s="72">
        <v>126</v>
      </c>
    </row>
    <row r="69" spans="2:7" ht="15">
      <c r="B69" s="72" t="s">
        <v>208</v>
      </c>
      <c r="C69" s="72">
        <v>0</v>
      </c>
      <c r="D69" s="72">
        <v>28</v>
      </c>
      <c r="E69" s="72">
        <v>112</v>
      </c>
      <c r="F69" s="72">
        <v>1790</v>
      </c>
      <c r="G69" s="72">
        <v>70</v>
      </c>
    </row>
    <row r="70" spans="2:7" ht="15">
      <c r="B70" s="72" t="s">
        <v>209</v>
      </c>
      <c r="C70" s="72">
        <v>344</v>
      </c>
      <c r="D70" s="72">
        <v>52</v>
      </c>
      <c r="E70" s="72">
        <v>54</v>
      </c>
      <c r="F70" s="72">
        <v>2971</v>
      </c>
      <c r="G70" s="72">
        <v>79</v>
      </c>
    </row>
    <row r="71" spans="2:7" ht="15">
      <c r="B71" s="72" t="s">
        <v>210</v>
      </c>
      <c r="C71" s="72">
        <v>0</v>
      </c>
      <c r="D71" s="72">
        <v>10</v>
      </c>
      <c r="E71" s="72">
        <v>56</v>
      </c>
      <c r="F71" s="72">
        <v>1125</v>
      </c>
      <c r="G71" s="72">
        <v>9</v>
      </c>
    </row>
    <row r="75" spans="1:12" ht="15">
      <c r="A75" s="6" t="s">
        <v>9</v>
      </c>
      <c r="B75" s="2">
        <v>3164</v>
      </c>
      <c r="C75" s="2">
        <v>1111</v>
      </c>
      <c r="D75" s="2">
        <v>428</v>
      </c>
      <c r="E75" s="2">
        <v>984</v>
      </c>
      <c r="F75" s="22">
        <v>513</v>
      </c>
      <c r="H75" s="72">
        <v>1938</v>
      </c>
      <c r="I75" s="72">
        <v>684</v>
      </c>
      <c r="J75" s="72">
        <v>261</v>
      </c>
      <c r="K75" s="72">
        <v>603</v>
      </c>
      <c r="L75" s="72">
        <v>314</v>
      </c>
    </row>
    <row r="76" spans="1:12" ht="15">
      <c r="A76" s="6" t="s">
        <v>10</v>
      </c>
      <c r="B76" s="2">
        <v>1595</v>
      </c>
      <c r="C76" s="2">
        <v>2026</v>
      </c>
      <c r="D76" s="2">
        <v>862</v>
      </c>
      <c r="E76" s="2">
        <v>1567</v>
      </c>
      <c r="F76" s="22">
        <v>50</v>
      </c>
      <c r="H76" s="72">
        <v>2212</v>
      </c>
      <c r="I76" s="72">
        <v>2826</v>
      </c>
      <c r="J76" s="72">
        <v>1205</v>
      </c>
      <c r="K76" s="72">
        <v>2186</v>
      </c>
      <c r="L76" s="72">
        <v>71</v>
      </c>
    </row>
    <row r="77" spans="2:12" ht="15">
      <c r="B77">
        <f>B75+B76</f>
        <v>4759</v>
      </c>
      <c r="C77">
        <f>C75+C76</f>
        <v>3137</v>
      </c>
      <c r="D77">
        <f>D75+D76</f>
        <v>1290</v>
      </c>
      <c r="E77">
        <f>E75+E76</f>
        <v>2551</v>
      </c>
      <c r="F77">
        <f>F75+F76</f>
        <v>563</v>
      </c>
      <c r="H77">
        <f>H75+H76</f>
        <v>4150</v>
      </c>
      <c r="I77">
        <f>I75+I76</f>
        <v>3510</v>
      </c>
      <c r="J77">
        <f>J75+J76</f>
        <v>1466</v>
      </c>
      <c r="K77">
        <f>K75+K76</f>
        <v>2789</v>
      </c>
      <c r="L77">
        <f>L75+L76</f>
        <v>385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Footer>&amp;LISEE - document édité le 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28125" style="0" customWidth="1"/>
    <col min="5" max="5" width="12.57421875" style="0" customWidth="1"/>
    <col min="10" max="10" width="12.8515625" style="0" customWidth="1"/>
  </cols>
  <sheetData>
    <row r="1" spans="1:11" ht="19.5">
      <c r="A1" s="96" t="s">
        <v>30</v>
      </c>
      <c r="B1" s="100"/>
      <c r="C1" s="100"/>
      <c r="D1" s="100"/>
      <c r="E1" s="100"/>
      <c r="F1" s="100"/>
      <c r="G1" s="100"/>
      <c r="H1" s="100"/>
      <c r="I1" s="100"/>
      <c r="J1" s="100"/>
      <c r="K1" s="101"/>
    </row>
    <row r="3" spans="1:11" ht="42" customHeight="1">
      <c r="A3" s="14" t="s">
        <v>23</v>
      </c>
      <c r="B3" s="15" t="s">
        <v>1</v>
      </c>
      <c r="C3" s="16" t="s">
        <v>190</v>
      </c>
      <c r="D3" s="16" t="s">
        <v>191</v>
      </c>
      <c r="E3" s="16" t="s">
        <v>2</v>
      </c>
      <c r="F3" s="17" t="s">
        <v>0</v>
      </c>
      <c r="G3" s="15" t="s">
        <v>1</v>
      </c>
      <c r="H3" s="16" t="s">
        <v>190</v>
      </c>
      <c r="I3" s="16" t="s">
        <v>191</v>
      </c>
      <c r="J3" s="16" t="s">
        <v>2</v>
      </c>
      <c r="K3" s="17" t="s">
        <v>0</v>
      </c>
    </row>
    <row r="4" spans="1:11" ht="15">
      <c r="A4" s="1" t="s">
        <v>8</v>
      </c>
      <c r="B4" s="2">
        <v>3352</v>
      </c>
      <c r="C4" s="2">
        <v>2814</v>
      </c>
      <c r="D4" s="2">
        <v>664</v>
      </c>
      <c r="E4" s="2">
        <v>170</v>
      </c>
      <c r="F4" s="5">
        <f aca="true" t="shared" si="0" ref="F4:F22">SUM(B4:E4)</f>
        <v>7000</v>
      </c>
      <c r="G4" s="25">
        <f aca="true" t="shared" si="1" ref="G4:G22">(B4/$F4)*100</f>
        <v>47.885714285714286</v>
      </c>
      <c r="H4" s="25">
        <f aca="true" t="shared" si="2" ref="H4:H22">(C4/$F4)*100</f>
        <v>40.2</v>
      </c>
      <c r="I4" s="25">
        <f aca="true" t="shared" si="3" ref="I4:I22">(D4/$F4)*100</f>
        <v>9.485714285714286</v>
      </c>
      <c r="J4" s="25">
        <f aca="true" t="shared" si="4" ref="J4:J22">(E4/$F4)*100</f>
        <v>2.4285714285714284</v>
      </c>
      <c r="K4" s="5">
        <f aca="true" t="shared" si="5" ref="K4:K22">(F4/$F4)*100</f>
        <v>100</v>
      </c>
    </row>
    <row r="5" spans="1:11" ht="15">
      <c r="A5" s="6" t="s">
        <v>9</v>
      </c>
      <c r="B5" s="2">
        <v>731</v>
      </c>
      <c r="C5" s="2">
        <v>2205</v>
      </c>
      <c r="D5" s="2">
        <v>419</v>
      </c>
      <c r="E5" s="2">
        <v>445</v>
      </c>
      <c r="F5" s="9">
        <f t="shared" si="0"/>
        <v>3800</v>
      </c>
      <c r="G5" s="25">
        <f t="shared" si="1"/>
        <v>19.236842105263158</v>
      </c>
      <c r="H5" s="25">
        <f t="shared" si="2"/>
        <v>58.026315789473685</v>
      </c>
      <c r="I5" s="25">
        <f t="shared" si="3"/>
        <v>11.026315789473685</v>
      </c>
      <c r="J5" s="25">
        <f t="shared" si="4"/>
        <v>11.710526315789474</v>
      </c>
      <c r="K5" s="9">
        <f t="shared" si="5"/>
        <v>100</v>
      </c>
    </row>
    <row r="6" spans="1:11" ht="15">
      <c r="A6" s="6" t="s">
        <v>10</v>
      </c>
      <c r="B6" s="2">
        <v>3734</v>
      </c>
      <c r="C6" s="2">
        <v>1514</v>
      </c>
      <c r="D6" s="2">
        <v>3146</v>
      </c>
      <c r="E6" s="2">
        <v>106</v>
      </c>
      <c r="F6" s="9">
        <f t="shared" si="0"/>
        <v>8500</v>
      </c>
      <c r="G6" s="25">
        <f t="shared" si="1"/>
        <v>43.92941176470588</v>
      </c>
      <c r="H6" s="25">
        <f t="shared" si="2"/>
        <v>17.811764705882354</v>
      </c>
      <c r="I6" s="25">
        <f t="shared" si="3"/>
        <v>37.01176470588236</v>
      </c>
      <c r="J6" s="25">
        <f t="shared" si="4"/>
        <v>1.2470588235294118</v>
      </c>
      <c r="K6" s="9">
        <f t="shared" si="5"/>
        <v>100</v>
      </c>
    </row>
    <row r="7" spans="1:11" ht="15">
      <c r="A7" s="6" t="s">
        <v>196</v>
      </c>
      <c r="B7" s="2">
        <v>3503</v>
      </c>
      <c r="C7" s="2">
        <v>2126</v>
      </c>
      <c r="D7" s="2">
        <v>654</v>
      </c>
      <c r="E7" s="2">
        <v>217</v>
      </c>
      <c r="F7" s="9">
        <f t="shared" si="0"/>
        <v>6500</v>
      </c>
      <c r="G7" s="25">
        <f t="shared" si="1"/>
        <v>53.892307692307696</v>
      </c>
      <c r="H7" s="25">
        <f t="shared" si="2"/>
        <v>32.70769230769231</v>
      </c>
      <c r="I7" s="25">
        <f t="shared" si="3"/>
        <v>10.061538461538461</v>
      </c>
      <c r="J7" s="25">
        <f t="shared" si="4"/>
        <v>3.3384615384615386</v>
      </c>
      <c r="K7" s="9">
        <f t="shared" si="5"/>
        <v>100</v>
      </c>
    </row>
    <row r="8" spans="1:11" ht="15">
      <c r="A8" s="6" t="s">
        <v>12</v>
      </c>
      <c r="B8" s="2">
        <v>1121</v>
      </c>
      <c r="C8" s="2">
        <v>372</v>
      </c>
      <c r="D8" s="2">
        <v>1370</v>
      </c>
      <c r="E8" s="2">
        <v>537</v>
      </c>
      <c r="F8" s="9">
        <f t="shared" si="0"/>
        <v>3400</v>
      </c>
      <c r="G8" s="25">
        <f t="shared" si="1"/>
        <v>32.970588235294116</v>
      </c>
      <c r="H8" s="25">
        <f t="shared" si="2"/>
        <v>10.941176470588236</v>
      </c>
      <c r="I8" s="25">
        <f t="shared" si="3"/>
        <v>40.294117647058826</v>
      </c>
      <c r="J8" s="25">
        <f t="shared" si="4"/>
        <v>15.794117647058822</v>
      </c>
      <c r="K8" s="9">
        <f t="shared" si="5"/>
        <v>100</v>
      </c>
    </row>
    <row r="9" spans="1:11" ht="15">
      <c r="A9" s="6" t="s">
        <v>13</v>
      </c>
      <c r="B9" s="2">
        <v>4039</v>
      </c>
      <c r="C9" s="2">
        <v>619</v>
      </c>
      <c r="D9" s="2">
        <v>1528</v>
      </c>
      <c r="E9" s="2">
        <v>214</v>
      </c>
      <c r="F9" s="9">
        <f t="shared" si="0"/>
        <v>6400</v>
      </c>
      <c r="G9" s="25">
        <f t="shared" si="1"/>
        <v>63.109375</v>
      </c>
      <c r="H9" s="25">
        <f t="shared" si="2"/>
        <v>9.671875</v>
      </c>
      <c r="I9" s="25">
        <f t="shared" si="3"/>
        <v>23.875</v>
      </c>
      <c r="J9" s="25">
        <f t="shared" si="4"/>
        <v>3.34375</v>
      </c>
      <c r="K9" s="9">
        <f t="shared" si="5"/>
        <v>100</v>
      </c>
    </row>
    <row r="10" spans="1:11" ht="15">
      <c r="A10" s="6" t="s">
        <v>14</v>
      </c>
      <c r="B10" s="2">
        <v>736</v>
      </c>
      <c r="C10" s="2">
        <v>113</v>
      </c>
      <c r="D10" s="2">
        <v>326</v>
      </c>
      <c r="E10" s="2">
        <v>525</v>
      </c>
      <c r="F10" s="9">
        <f t="shared" si="0"/>
        <v>1700</v>
      </c>
      <c r="G10" s="25">
        <f t="shared" si="1"/>
        <v>43.29411764705882</v>
      </c>
      <c r="H10" s="25">
        <f t="shared" si="2"/>
        <v>6.647058823529411</v>
      </c>
      <c r="I10" s="25">
        <f t="shared" si="3"/>
        <v>19.176470588235293</v>
      </c>
      <c r="J10" s="25">
        <f t="shared" si="4"/>
        <v>30.88235294117647</v>
      </c>
      <c r="K10" s="9">
        <f t="shared" si="5"/>
        <v>100</v>
      </c>
    </row>
    <row r="11" spans="1:11" ht="15">
      <c r="A11" s="6" t="s">
        <v>15</v>
      </c>
      <c r="B11" s="2">
        <v>1636</v>
      </c>
      <c r="C11" s="2">
        <v>518</v>
      </c>
      <c r="D11" s="2">
        <v>1172</v>
      </c>
      <c r="E11" s="2">
        <v>274</v>
      </c>
      <c r="F11" s="9">
        <f t="shared" si="0"/>
        <v>3600</v>
      </c>
      <c r="G11" s="25">
        <f t="shared" si="1"/>
        <v>45.44444444444444</v>
      </c>
      <c r="H11" s="25">
        <f t="shared" si="2"/>
        <v>14.38888888888889</v>
      </c>
      <c r="I11" s="25">
        <f t="shared" si="3"/>
        <v>32.55555555555556</v>
      </c>
      <c r="J11" s="25">
        <f t="shared" si="4"/>
        <v>7.611111111111112</v>
      </c>
      <c r="K11" s="9">
        <f t="shared" si="5"/>
        <v>100</v>
      </c>
    </row>
    <row r="12" spans="1:11" ht="15">
      <c r="A12" s="6" t="s">
        <v>16</v>
      </c>
      <c r="B12" s="2">
        <v>1652</v>
      </c>
      <c r="C12" s="2">
        <v>194</v>
      </c>
      <c r="D12" s="2">
        <v>42</v>
      </c>
      <c r="E12" s="2">
        <v>112</v>
      </c>
      <c r="F12" s="9">
        <f t="shared" si="0"/>
        <v>2000</v>
      </c>
      <c r="G12" s="25">
        <f t="shared" si="1"/>
        <v>82.6</v>
      </c>
      <c r="H12" s="25">
        <f t="shared" si="2"/>
        <v>9.700000000000001</v>
      </c>
      <c r="I12" s="25">
        <f t="shared" si="3"/>
        <v>2.1</v>
      </c>
      <c r="J12" s="25">
        <f t="shared" si="4"/>
        <v>5.6000000000000005</v>
      </c>
      <c r="K12" s="9">
        <f t="shared" si="5"/>
        <v>100</v>
      </c>
    </row>
    <row r="13" spans="1:11" ht="15">
      <c r="A13" s="6" t="s">
        <v>17</v>
      </c>
      <c r="B13" s="2">
        <v>2779</v>
      </c>
      <c r="C13" s="2">
        <v>468</v>
      </c>
      <c r="D13" s="2">
        <v>468</v>
      </c>
      <c r="E13" s="2">
        <v>285</v>
      </c>
      <c r="F13" s="9">
        <f t="shared" si="0"/>
        <v>4000</v>
      </c>
      <c r="G13" s="25">
        <f t="shared" si="1"/>
        <v>69.475</v>
      </c>
      <c r="H13" s="25">
        <f t="shared" si="2"/>
        <v>11.700000000000001</v>
      </c>
      <c r="I13" s="25">
        <f t="shared" si="3"/>
        <v>11.700000000000001</v>
      </c>
      <c r="J13" s="25">
        <f t="shared" si="4"/>
        <v>7.124999999999999</v>
      </c>
      <c r="K13" s="9">
        <f t="shared" si="5"/>
        <v>100</v>
      </c>
    </row>
    <row r="14" spans="1:11" ht="15">
      <c r="A14" s="6" t="s">
        <v>18</v>
      </c>
      <c r="B14" s="2">
        <v>896</v>
      </c>
      <c r="C14" s="2">
        <v>162</v>
      </c>
      <c r="D14" s="2">
        <v>18</v>
      </c>
      <c r="E14" s="2">
        <v>224</v>
      </c>
      <c r="F14" s="9">
        <f t="shared" si="0"/>
        <v>1300</v>
      </c>
      <c r="G14" s="25">
        <f t="shared" si="1"/>
        <v>68.92307692307692</v>
      </c>
      <c r="H14" s="25">
        <f t="shared" si="2"/>
        <v>12.461538461538462</v>
      </c>
      <c r="I14" s="25">
        <f t="shared" si="3"/>
        <v>1.3846153846153846</v>
      </c>
      <c r="J14" s="25">
        <f t="shared" si="4"/>
        <v>17.23076923076923</v>
      </c>
      <c r="K14" s="9">
        <f t="shared" si="5"/>
        <v>100</v>
      </c>
    </row>
    <row r="15" spans="1:11" ht="15">
      <c r="A15" s="6" t="s">
        <v>19</v>
      </c>
      <c r="B15" s="2">
        <v>1314</v>
      </c>
      <c r="C15" s="2">
        <v>392</v>
      </c>
      <c r="D15" s="2">
        <v>42</v>
      </c>
      <c r="E15" s="2">
        <v>252</v>
      </c>
      <c r="F15" s="9">
        <f t="shared" si="0"/>
        <v>2000</v>
      </c>
      <c r="G15" s="25">
        <f t="shared" si="1"/>
        <v>65.7</v>
      </c>
      <c r="H15" s="25">
        <f t="shared" si="2"/>
        <v>19.6</v>
      </c>
      <c r="I15" s="25">
        <f t="shared" si="3"/>
        <v>2.1</v>
      </c>
      <c r="J15" s="25">
        <f t="shared" si="4"/>
        <v>12.6</v>
      </c>
      <c r="K15" s="9">
        <f t="shared" si="5"/>
        <v>100</v>
      </c>
    </row>
    <row r="16" spans="1:11" ht="15">
      <c r="A16" s="6" t="s">
        <v>20</v>
      </c>
      <c r="B16" s="2">
        <v>2388</v>
      </c>
      <c r="C16" s="2">
        <v>687</v>
      </c>
      <c r="D16" s="2">
        <v>161</v>
      </c>
      <c r="E16" s="2">
        <v>264</v>
      </c>
      <c r="F16" s="9">
        <f t="shared" si="0"/>
        <v>3500</v>
      </c>
      <c r="G16" s="25">
        <f t="shared" si="1"/>
        <v>68.22857142857143</v>
      </c>
      <c r="H16" s="25">
        <f t="shared" si="2"/>
        <v>19.62857142857143</v>
      </c>
      <c r="I16" s="25">
        <f t="shared" si="3"/>
        <v>4.6</v>
      </c>
      <c r="J16" s="25">
        <f t="shared" si="4"/>
        <v>7.542857142857143</v>
      </c>
      <c r="K16" s="9">
        <f t="shared" si="5"/>
        <v>100</v>
      </c>
    </row>
    <row r="17" spans="1:11" ht="15">
      <c r="A17" s="6" t="s">
        <v>21</v>
      </c>
      <c r="B17" s="2">
        <v>824</v>
      </c>
      <c r="C17" s="2">
        <v>173</v>
      </c>
      <c r="D17" s="2">
        <v>38</v>
      </c>
      <c r="E17" s="2">
        <v>165</v>
      </c>
      <c r="F17" s="10">
        <f t="shared" si="0"/>
        <v>1200</v>
      </c>
      <c r="G17" s="25">
        <f t="shared" si="1"/>
        <v>68.66666666666667</v>
      </c>
      <c r="H17" s="25">
        <f t="shared" si="2"/>
        <v>14.416666666666666</v>
      </c>
      <c r="I17" s="25">
        <f t="shared" si="3"/>
        <v>3.166666666666667</v>
      </c>
      <c r="J17" s="25">
        <f t="shared" si="4"/>
        <v>13.750000000000002</v>
      </c>
      <c r="K17" s="10">
        <f t="shared" si="5"/>
        <v>100</v>
      </c>
    </row>
    <row r="18" spans="1:11" ht="15">
      <c r="A18" s="1" t="s">
        <v>5</v>
      </c>
      <c r="B18" s="3">
        <f>SUM(B4:B9)</f>
        <v>16480</v>
      </c>
      <c r="C18" s="4">
        <f>SUM(C4:C9)</f>
        <v>9650</v>
      </c>
      <c r="D18" s="4">
        <f>SUM(D4:D9)</f>
        <v>7781</v>
      </c>
      <c r="E18" s="4">
        <f>SUM(E4:E9)</f>
        <v>1689</v>
      </c>
      <c r="F18" s="5">
        <f t="shared" si="0"/>
        <v>35600</v>
      </c>
      <c r="G18" s="29">
        <f t="shared" si="1"/>
        <v>46.29213483146067</v>
      </c>
      <c r="H18" s="30">
        <f t="shared" si="2"/>
        <v>27.10674157303371</v>
      </c>
      <c r="I18" s="30">
        <f t="shared" si="3"/>
        <v>21.85674157303371</v>
      </c>
      <c r="J18" s="30">
        <f t="shared" si="4"/>
        <v>4.74438202247191</v>
      </c>
      <c r="K18" s="5">
        <f t="shared" si="5"/>
        <v>100</v>
      </c>
    </row>
    <row r="19" spans="1:11" ht="15">
      <c r="A19" s="6" t="s">
        <v>3</v>
      </c>
      <c r="B19" s="7">
        <f>SUM(B10:B12)</f>
        <v>4024</v>
      </c>
      <c r="C19" s="8">
        <f>SUM(C10:C12)</f>
        <v>825</v>
      </c>
      <c r="D19" s="8">
        <f>SUM(D10:D12)</f>
        <v>1540</v>
      </c>
      <c r="E19" s="8">
        <f>SUM(E10:E12)</f>
        <v>911</v>
      </c>
      <c r="F19" s="9">
        <f t="shared" si="0"/>
        <v>7300</v>
      </c>
      <c r="G19" s="32">
        <f t="shared" si="1"/>
        <v>55.12328767123288</v>
      </c>
      <c r="H19" s="33">
        <f t="shared" si="2"/>
        <v>11.301369863013697</v>
      </c>
      <c r="I19" s="33">
        <f t="shared" si="3"/>
        <v>21.095890410958905</v>
      </c>
      <c r="J19" s="33">
        <f t="shared" si="4"/>
        <v>12.479452054794521</v>
      </c>
      <c r="K19" s="9">
        <f t="shared" si="5"/>
        <v>100</v>
      </c>
    </row>
    <row r="20" spans="1:11" ht="15">
      <c r="A20" s="6" t="s">
        <v>4</v>
      </c>
      <c r="B20" s="7">
        <f>SUM(B13:B15)</f>
        <v>4989</v>
      </c>
      <c r="C20" s="8">
        <f>SUM(C13:C15)</f>
        <v>1022</v>
      </c>
      <c r="D20" s="8">
        <f>SUM(D13:D15)</f>
        <v>528</v>
      </c>
      <c r="E20" s="8">
        <f>SUM(E13:E15)</f>
        <v>761</v>
      </c>
      <c r="F20" s="9">
        <f t="shared" si="0"/>
        <v>7300</v>
      </c>
      <c r="G20" s="32">
        <f t="shared" si="1"/>
        <v>68.34246575342465</v>
      </c>
      <c r="H20" s="33">
        <f t="shared" si="2"/>
        <v>14.000000000000002</v>
      </c>
      <c r="I20" s="33">
        <f t="shared" si="3"/>
        <v>7.232876712328768</v>
      </c>
      <c r="J20" s="33">
        <f t="shared" si="4"/>
        <v>10.424657534246576</v>
      </c>
      <c r="K20" s="9">
        <f t="shared" si="5"/>
        <v>100</v>
      </c>
    </row>
    <row r="21" spans="1:11" ht="15">
      <c r="A21" s="6" t="s">
        <v>6</v>
      </c>
      <c r="B21" s="7">
        <f>SUM(B16:B17)</f>
        <v>3212</v>
      </c>
      <c r="C21" s="8">
        <f>SUM(C16:C17)</f>
        <v>860</v>
      </c>
      <c r="D21" s="8">
        <f>SUM(D16:D17)</f>
        <v>199</v>
      </c>
      <c r="E21" s="8">
        <f>SUM(E16:E17)</f>
        <v>429</v>
      </c>
      <c r="F21" s="9">
        <f t="shared" si="0"/>
        <v>4700</v>
      </c>
      <c r="G21" s="32">
        <f t="shared" si="1"/>
        <v>68.34042553191489</v>
      </c>
      <c r="H21" s="33">
        <f t="shared" si="2"/>
        <v>18.29787234042553</v>
      </c>
      <c r="I21" s="33">
        <f t="shared" si="3"/>
        <v>4.23404255319149</v>
      </c>
      <c r="J21" s="33">
        <f t="shared" si="4"/>
        <v>9.127659574468085</v>
      </c>
      <c r="K21" s="9">
        <f t="shared" si="5"/>
        <v>100</v>
      </c>
    </row>
    <row r="22" spans="1:11" ht="15">
      <c r="A22" s="14" t="s">
        <v>7</v>
      </c>
      <c r="B22" s="18">
        <f>SUM(B18:B21)</f>
        <v>28705</v>
      </c>
      <c r="C22" s="19">
        <f>SUM(C18:C21)</f>
        <v>12357</v>
      </c>
      <c r="D22" s="19">
        <f>SUM(D18:D21)</f>
        <v>10048</v>
      </c>
      <c r="E22" s="19">
        <f>SUM(E18:E21)</f>
        <v>3790</v>
      </c>
      <c r="F22" s="20">
        <f t="shared" si="0"/>
        <v>54900</v>
      </c>
      <c r="G22" s="34">
        <f t="shared" si="1"/>
        <v>52.28597449908925</v>
      </c>
      <c r="H22" s="35">
        <f t="shared" si="2"/>
        <v>22.508196721311474</v>
      </c>
      <c r="I22" s="35">
        <f t="shared" si="3"/>
        <v>18.302367941712205</v>
      </c>
      <c r="J22" s="35">
        <f t="shared" si="4"/>
        <v>6.903460837887067</v>
      </c>
      <c r="K22" s="20">
        <f t="shared" si="5"/>
        <v>100</v>
      </c>
    </row>
    <row r="23" spans="1:6" ht="15">
      <c r="A23" s="11" t="s">
        <v>29</v>
      </c>
      <c r="B23" s="12"/>
      <c r="C23" s="12"/>
      <c r="D23" s="12"/>
      <c r="E23" s="12"/>
      <c r="F23" s="12"/>
    </row>
    <row r="25" spans="2:6" ht="15">
      <c r="B25" s="2"/>
      <c r="F25" s="2"/>
    </row>
    <row r="28" ht="15">
      <c r="B28" s="13"/>
    </row>
    <row r="29" ht="15">
      <c r="B29" s="13"/>
    </row>
    <row r="30" ht="15">
      <c r="B30" s="13"/>
    </row>
    <row r="31" ht="15">
      <c r="B31" s="13"/>
    </row>
    <row r="32" ht="15">
      <c r="B32" s="13"/>
    </row>
    <row r="33" ht="15">
      <c r="B33" s="13"/>
    </row>
    <row r="34" ht="15">
      <c r="B34" s="13"/>
    </row>
    <row r="35" ht="15">
      <c r="B35" s="13"/>
    </row>
    <row r="36" ht="15">
      <c r="B36" s="13"/>
    </row>
    <row r="37" ht="15">
      <c r="B37" s="13"/>
    </row>
    <row r="38" ht="15">
      <c r="B38" s="13"/>
    </row>
    <row r="39" ht="15">
      <c r="B39" s="13"/>
    </row>
    <row r="40" ht="15">
      <c r="B40" s="13"/>
    </row>
    <row r="41" ht="15">
      <c r="B41" s="1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Footer>&amp;LISEE -document édité le 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28125" style="0" customWidth="1"/>
    <col min="2" max="2" width="13.140625" style="0" customWidth="1"/>
    <col min="3" max="3" width="12.8515625" style="0" customWidth="1"/>
    <col min="4" max="4" width="12.140625" style="0" customWidth="1"/>
    <col min="5" max="5" width="12.57421875" style="0" customWidth="1"/>
    <col min="6" max="6" width="12.8515625" style="0" customWidth="1"/>
    <col min="8" max="8" width="14.421875" style="0" customWidth="1"/>
    <col min="9" max="9" width="12.8515625" style="0" customWidth="1"/>
    <col min="10" max="10" width="11.7109375" style="0" customWidth="1"/>
    <col min="11" max="11" width="12.7109375" style="0" customWidth="1"/>
    <col min="12" max="12" width="13.28125" style="0" customWidth="1"/>
  </cols>
  <sheetData>
    <row r="1" spans="1:13" ht="19.5">
      <c r="A1" s="96" t="s">
        <v>31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3" spans="1:13" ht="42" customHeight="1">
      <c r="A3" s="14" t="s">
        <v>23</v>
      </c>
      <c r="B3" s="15" t="s">
        <v>32</v>
      </c>
      <c r="C3" s="16" t="s">
        <v>33</v>
      </c>
      <c r="D3" s="16" t="s">
        <v>34</v>
      </c>
      <c r="E3" s="16" t="s">
        <v>35</v>
      </c>
      <c r="F3" s="21" t="s">
        <v>36</v>
      </c>
      <c r="G3" s="17" t="s">
        <v>0</v>
      </c>
      <c r="H3" s="15" t="s">
        <v>32</v>
      </c>
      <c r="I3" s="16" t="s">
        <v>33</v>
      </c>
      <c r="J3" s="16" t="s">
        <v>34</v>
      </c>
      <c r="K3" s="16" t="s">
        <v>35</v>
      </c>
      <c r="L3" s="21" t="s">
        <v>36</v>
      </c>
      <c r="M3" s="17" t="s">
        <v>0</v>
      </c>
    </row>
    <row r="4" spans="1:13" ht="15">
      <c r="A4" s="1" t="s">
        <v>8</v>
      </c>
      <c r="B4" s="2">
        <v>3209</v>
      </c>
      <c r="C4" s="2">
        <v>3044</v>
      </c>
      <c r="D4" s="2">
        <v>515</v>
      </c>
      <c r="E4" s="2">
        <v>232</v>
      </c>
      <c r="F4" s="22">
        <v>0</v>
      </c>
      <c r="G4" s="5">
        <f aca="true" t="shared" si="0" ref="G4:G22">SUM(B4:F4)</f>
        <v>7000</v>
      </c>
      <c r="H4" s="25">
        <f aca="true" t="shared" si="1" ref="H4:H22">(B4/$G4)*100</f>
        <v>45.84285714285714</v>
      </c>
      <c r="I4" s="25">
        <f aca="true" t="shared" si="2" ref="I4:I22">(C4/$G4)*100</f>
        <v>43.48571428571428</v>
      </c>
      <c r="J4" s="25">
        <f aca="true" t="shared" si="3" ref="J4:J22">(D4/$G4)*100</f>
        <v>7.357142857142857</v>
      </c>
      <c r="K4" s="25">
        <f aca="true" t="shared" si="4" ref="K4:K22">(E4/$G4)*100</f>
        <v>3.314285714285714</v>
      </c>
      <c r="L4" s="26">
        <f aca="true" t="shared" si="5" ref="L4:L22">(F4/$G4)*100</f>
        <v>0</v>
      </c>
      <c r="M4" s="5">
        <f aca="true" t="shared" si="6" ref="M4:M22">(G4/$G4)*100</f>
        <v>100</v>
      </c>
    </row>
    <row r="5" spans="1:13" ht="15">
      <c r="A5" s="6" t="s">
        <v>9</v>
      </c>
      <c r="B5" s="2">
        <v>708</v>
      </c>
      <c r="C5" s="2">
        <v>1833</v>
      </c>
      <c r="D5" s="2">
        <v>943</v>
      </c>
      <c r="E5" s="2">
        <v>211</v>
      </c>
      <c r="F5" s="22">
        <v>105</v>
      </c>
      <c r="G5" s="9">
        <f t="shared" si="0"/>
        <v>3800</v>
      </c>
      <c r="H5" s="25">
        <f t="shared" si="1"/>
        <v>18.63157894736842</v>
      </c>
      <c r="I5" s="25">
        <f t="shared" si="2"/>
        <v>48.23684210526316</v>
      </c>
      <c r="J5" s="25">
        <f t="shared" si="3"/>
        <v>24.81578947368421</v>
      </c>
      <c r="K5" s="25">
        <f t="shared" si="4"/>
        <v>5.552631578947369</v>
      </c>
      <c r="L5" s="26">
        <f t="shared" si="5"/>
        <v>2.763157894736842</v>
      </c>
      <c r="M5" s="9">
        <f t="shared" si="6"/>
        <v>100</v>
      </c>
    </row>
    <row r="6" spans="1:13" ht="15">
      <c r="A6" s="6" t="s">
        <v>10</v>
      </c>
      <c r="B6" s="2">
        <v>2643</v>
      </c>
      <c r="C6" s="2">
        <v>2924</v>
      </c>
      <c r="D6" s="2">
        <v>1874</v>
      </c>
      <c r="E6" s="2">
        <v>883</v>
      </c>
      <c r="F6" s="22">
        <v>176</v>
      </c>
      <c r="G6" s="9">
        <f t="shared" si="0"/>
        <v>8500</v>
      </c>
      <c r="H6" s="25">
        <f t="shared" si="1"/>
        <v>31.094117647058823</v>
      </c>
      <c r="I6" s="25">
        <f t="shared" si="2"/>
        <v>34.4</v>
      </c>
      <c r="J6" s="25">
        <f t="shared" si="3"/>
        <v>22.04705882352941</v>
      </c>
      <c r="K6" s="25">
        <f t="shared" si="4"/>
        <v>10.388235294117647</v>
      </c>
      <c r="L6" s="26">
        <f t="shared" si="5"/>
        <v>2.070588235294118</v>
      </c>
      <c r="M6" s="9">
        <f t="shared" si="6"/>
        <v>100</v>
      </c>
    </row>
    <row r="7" spans="1:13" ht="15">
      <c r="A7" s="6" t="s">
        <v>211</v>
      </c>
      <c r="B7" s="2">
        <v>2620</v>
      </c>
      <c r="C7" s="2">
        <v>2818</v>
      </c>
      <c r="D7" s="2">
        <v>789</v>
      </c>
      <c r="E7" s="2">
        <v>246</v>
      </c>
      <c r="F7" s="22">
        <v>27</v>
      </c>
      <c r="G7" s="9">
        <f t="shared" si="0"/>
        <v>6500</v>
      </c>
      <c r="H7" s="25">
        <f t="shared" si="1"/>
        <v>40.30769230769231</v>
      </c>
      <c r="I7" s="25">
        <f t="shared" si="2"/>
        <v>43.353846153846156</v>
      </c>
      <c r="J7" s="25">
        <f t="shared" si="3"/>
        <v>12.138461538461538</v>
      </c>
      <c r="K7" s="25">
        <f t="shared" si="4"/>
        <v>3.784615384615385</v>
      </c>
      <c r="L7" s="26">
        <f t="shared" si="5"/>
        <v>0.41538461538461535</v>
      </c>
      <c r="M7" s="9">
        <f t="shared" si="6"/>
        <v>100</v>
      </c>
    </row>
    <row r="8" spans="1:13" ht="15">
      <c r="A8" s="6" t="s">
        <v>12</v>
      </c>
      <c r="B8" s="2">
        <v>165</v>
      </c>
      <c r="C8" s="2">
        <v>957</v>
      </c>
      <c r="D8" s="2">
        <v>1187</v>
      </c>
      <c r="E8" s="2">
        <v>744</v>
      </c>
      <c r="F8" s="22">
        <v>347</v>
      </c>
      <c r="G8" s="9">
        <f t="shared" si="0"/>
        <v>3400</v>
      </c>
      <c r="H8" s="25">
        <f t="shared" si="1"/>
        <v>4.852941176470589</v>
      </c>
      <c r="I8" s="25">
        <f t="shared" si="2"/>
        <v>28.147058823529413</v>
      </c>
      <c r="J8" s="25">
        <f t="shared" si="3"/>
        <v>34.911764705882355</v>
      </c>
      <c r="K8" s="25">
        <f t="shared" si="4"/>
        <v>21.88235294117647</v>
      </c>
      <c r="L8" s="26">
        <f t="shared" si="5"/>
        <v>10.205882352941178</v>
      </c>
      <c r="M8" s="9">
        <f t="shared" si="6"/>
        <v>100</v>
      </c>
    </row>
    <row r="9" spans="1:13" ht="15">
      <c r="A9" s="6" t="s">
        <v>13</v>
      </c>
      <c r="B9" s="2">
        <v>1632</v>
      </c>
      <c r="C9" s="2">
        <v>2837</v>
      </c>
      <c r="D9" s="2">
        <v>1155</v>
      </c>
      <c r="E9" s="2">
        <v>588</v>
      </c>
      <c r="F9" s="22">
        <v>188</v>
      </c>
      <c r="G9" s="9">
        <f t="shared" si="0"/>
        <v>6400</v>
      </c>
      <c r="H9" s="25">
        <f t="shared" si="1"/>
        <v>25.5</v>
      </c>
      <c r="I9" s="25">
        <f t="shared" si="2"/>
        <v>44.328125</v>
      </c>
      <c r="J9" s="25">
        <f t="shared" si="3"/>
        <v>18.046875</v>
      </c>
      <c r="K9" s="25">
        <f t="shared" si="4"/>
        <v>9.1875</v>
      </c>
      <c r="L9" s="26">
        <f t="shared" si="5"/>
        <v>2.9375</v>
      </c>
      <c r="M9" s="9">
        <f t="shared" si="6"/>
        <v>100</v>
      </c>
    </row>
    <row r="10" spans="1:13" ht="15">
      <c r="A10" s="6" t="s">
        <v>14</v>
      </c>
      <c r="B10" s="2">
        <v>298</v>
      </c>
      <c r="C10" s="2">
        <v>739</v>
      </c>
      <c r="D10" s="2">
        <v>438</v>
      </c>
      <c r="E10" s="2">
        <v>162</v>
      </c>
      <c r="F10" s="22">
        <v>63</v>
      </c>
      <c r="G10" s="9">
        <f t="shared" si="0"/>
        <v>1700</v>
      </c>
      <c r="H10" s="25">
        <f t="shared" si="1"/>
        <v>17.529411764705884</v>
      </c>
      <c r="I10" s="25">
        <f t="shared" si="2"/>
        <v>43.470588235294116</v>
      </c>
      <c r="J10" s="25">
        <f t="shared" si="3"/>
        <v>25.76470588235294</v>
      </c>
      <c r="K10" s="25">
        <f t="shared" si="4"/>
        <v>9.529411764705882</v>
      </c>
      <c r="L10" s="26">
        <f t="shared" si="5"/>
        <v>3.705882352941176</v>
      </c>
      <c r="M10" s="9">
        <f t="shared" si="6"/>
        <v>100</v>
      </c>
    </row>
    <row r="11" spans="1:13" ht="15">
      <c r="A11" s="6" t="s">
        <v>15</v>
      </c>
      <c r="B11" s="2">
        <v>953</v>
      </c>
      <c r="C11" s="2">
        <v>1611</v>
      </c>
      <c r="D11" s="2">
        <v>792</v>
      </c>
      <c r="E11" s="2">
        <v>217</v>
      </c>
      <c r="F11" s="22">
        <v>27</v>
      </c>
      <c r="G11" s="9">
        <f t="shared" si="0"/>
        <v>3600</v>
      </c>
      <c r="H11" s="25">
        <f t="shared" si="1"/>
        <v>26.472222222222225</v>
      </c>
      <c r="I11" s="25">
        <f t="shared" si="2"/>
        <v>44.75</v>
      </c>
      <c r="J11" s="25">
        <f t="shared" si="3"/>
        <v>22</v>
      </c>
      <c r="K11" s="25">
        <f t="shared" si="4"/>
        <v>6.027777777777778</v>
      </c>
      <c r="L11" s="26">
        <f t="shared" si="5"/>
        <v>0.75</v>
      </c>
      <c r="M11" s="9">
        <f t="shared" si="6"/>
        <v>100</v>
      </c>
    </row>
    <row r="12" spans="1:13" ht="15">
      <c r="A12" s="6" t="s">
        <v>16</v>
      </c>
      <c r="B12" s="2">
        <v>388</v>
      </c>
      <c r="C12" s="2">
        <v>1389</v>
      </c>
      <c r="D12" s="2">
        <v>98</v>
      </c>
      <c r="E12" s="2">
        <v>125</v>
      </c>
      <c r="F12" s="22">
        <v>0</v>
      </c>
      <c r="G12" s="9">
        <f t="shared" si="0"/>
        <v>2000</v>
      </c>
      <c r="H12" s="25">
        <f t="shared" si="1"/>
        <v>19.400000000000002</v>
      </c>
      <c r="I12" s="25">
        <f t="shared" si="2"/>
        <v>69.45</v>
      </c>
      <c r="J12" s="25">
        <f t="shared" si="3"/>
        <v>4.9</v>
      </c>
      <c r="K12" s="25">
        <f t="shared" si="4"/>
        <v>6.25</v>
      </c>
      <c r="L12" s="26">
        <f t="shared" si="5"/>
        <v>0</v>
      </c>
      <c r="M12" s="9">
        <f t="shared" si="6"/>
        <v>100</v>
      </c>
    </row>
    <row r="13" spans="1:13" ht="15">
      <c r="A13" s="6" t="s">
        <v>17</v>
      </c>
      <c r="B13" s="2">
        <v>1091</v>
      </c>
      <c r="C13" s="2">
        <v>2389</v>
      </c>
      <c r="D13" s="2">
        <v>390</v>
      </c>
      <c r="E13" s="2">
        <v>104</v>
      </c>
      <c r="F13" s="22">
        <v>26</v>
      </c>
      <c r="G13" s="9">
        <f t="shared" si="0"/>
        <v>4000</v>
      </c>
      <c r="H13" s="25">
        <f t="shared" si="1"/>
        <v>27.275</v>
      </c>
      <c r="I13" s="25">
        <f t="shared" si="2"/>
        <v>59.724999999999994</v>
      </c>
      <c r="J13" s="25">
        <f t="shared" si="3"/>
        <v>9.75</v>
      </c>
      <c r="K13" s="25">
        <f t="shared" si="4"/>
        <v>2.6</v>
      </c>
      <c r="L13" s="26">
        <f t="shared" si="5"/>
        <v>0.65</v>
      </c>
      <c r="M13" s="9">
        <f t="shared" si="6"/>
        <v>100</v>
      </c>
    </row>
    <row r="14" spans="1:13" ht="15">
      <c r="A14" s="6" t="s">
        <v>18</v>
      </c>
      <c r="B14" s="2">
        <v>324</v>
      </c>
      <c r="C14" s="2">
        <v>411</v>
      </c>
      <c r="D14" s="2">
        <v>332</v>
      </c>
      <c r="E14" s="2">
        <v>161</v>
      </c>
      <c r="F14" s="22">
        <v>72</v>
      </c>
      <c r="G14" s="9">
        <f t="shared" si="0"/>
        <v>1300</v>
      </c>
      <c r="H14" s="25">
        <f t="shared" si="1"/>
        <v>24.923076923076923</v>
      </c>
      <c r="I14" s="25">
        <f t="shared" si="2"/>
        <v>31.615384615384617</v>
      </c>
      <c r="J14" s="25">
        <f t="shared" si="3"/>
        <v>25.538461538461537</v>
      </c>
      <c r="K14" s="25">
        <f t="shared" si="4"/>
        <v>12.384615384615385</v>
      </c>
      <c r="L14" s="26">
        <f t="shared" si="5"/>
        <v>5.538461538461538</v>
      </c>
      <c r="M14" s="9">
        <f t="shared" si="6"/>
        <v>100</v>
      </c>
    </row>
    <row r="15" spans="1:13" ht="15">
      <c r="A15" s="6" t="s">
        <v>19</v>
      </c>
      <c r="B15" s="2">
        <v>742</v>
      </c>
      <c r="C15" s="2">
        <v>825</v>
      </c>
      <c r="D15" s="2">
        <v>363</v>
      </c>
      <c r="E15" s="2">
        <v>70</v>
      </c>
      <c r="F15" s="22">
        <v>0</v>
      </c>
      <c r="G15" s="9">
        <f t="shared" si="0"/>
        <v>2000</v>
      </c>
      <c r="H15" s="25">
        <f t="shared" si="1"/>
        <v>37.1</v>
      </c>
      <c r="I15" s="25">
        <f t="shared" si="2"/>
        <v>41.25</v>
      </c>
      <c r="J15" s="25">
        <f t="shared" si="3"/>
        <v>18.15</v>
      </c>
      <c r="K15" s="25">
        <f t="shared" si="4"/>
        <v>3.5000000000000004</v>
      </c>
      <c r="L15" s="26">
        <f t="shared" si="5"/>
        <v>0</v>
      </c>
      <c r="M15" s="9">
        <f t="shared" si="6"/>
        <v>100</v>
      </c>
    </row>
    <row r="16" spans="1:13" ht="15">
      <c r="A16" s="6" t="s">
        <v>20</v>
      </c>
      <c r="B16" s="2">
        <v>317</v>
      </c>
      <c r="C16" s="2">
        <v>1544</v>
      </c>
      <c r="D16" s="2">
        <v>1270</v>
      </c>
      <c r="E16" s="2">
        <v>316</v>
      </c>
      <c r="F16" s="22">
        <v>53</v>
      </c>
      <c r="G16" s="9">
        <f t="shared" si="0"/>
        <v>3500</v>
      </c>
      <c r="H16" s="25">
        <f t="shared" si="1"/>
        <v>9.057142857142857</v>
      </c>
      <c r="I16" s="25">
        <f t="shared" si="2"/>
        <v>44.114285714285714</v>
      </c>
      <c r="J16" s="25">
        <f t="shared" si="3"/>
        <v>36.285714285714285</v>
      </c>
      <c r="K16" s="25">
        <f t="shared" si="4"/>
        <v>9.028571428571428</v>
      </c>
      <c r="L16" s="26">
        <f t="shared" si="5"/>
        <v>1.5142857142857145</v>
      </c>
      <c r="M16" s="9">
        <f t="shared" si="6"/>
        <v>100</v>
      </c>
    </row>
    <row r="17" spans="1:13" ht="15">
      <c r="A17" s="6" t="s">
        <v>21</v>
      </c>
      <c r="B17" s="2">
        <v>419</v>
      </c>
      <c r="C17" s="2">
        <v>462</v>
      </c>
      <c r="D17" s="2">
        <v>255</v>
      </c>
      <c r="E17" s="2">
        <v>54</v>
      </c>
      <c r="F17" s="22">
        <v>10</v>
      </c>
      <c r="G17" s="10">
        <f t="shared" si="0"/>
        <v>1200</v>
      </c>
      <c r="H17" s="25">
        <f t="shared" si="1"/>
        <v>34.91666666666667</v>
      </c>
      <c r="I17" s="25">
        <f t="shared" si="2"/>
        <v>38.5</v>
      </c>
      <c r="J17" s="25">
        <f t="shared" si="3"/>
        <v>21.25</v>
      </c>
      <c r="K17" s="25">
        <f t="shared" si="4"/>
        <v>4.5</v>
      </c>
      <c r="L17" s="26">
        <f t="shared" si="5"/>
        <v>0.8333333333333334</v>
      </c>
      <c r="M17" s="10">
        <f t="shared" si="6"/>
        <v>100</v>
      </c>
    </row>
    <row r="18" spans="1:13" ht="15">
      <c r="A18" s="1" t="s">
        <v>5</v>
      </c>
      <c r="B18" s="3">
        <f>SUM(B4:B9)</f>
        <v>10977</v>
      </c>
      <c r="C18" s="4">
        <f>SUM(C4:C9)</f>
        <v>14413</v>
      </c>
      <c r="D18" s="4">
        <f>SUM(D4:D9)</f>
        <v>6463</v>
      </c>
      <c r="E18" s="4">
        <f>SUM(E4:E9)</f>
        <v>2904</v>
      </c>
      <c r="F18" s="23">
        <f>SUM(F4:F9)</f>
        <v>843</v>
      </c>
      <c r="G18" s="5">
        <f t="shared" si="0"/>
        <v>35600</v>
      </c>
      <c r="H18" s="29">
        <f t="shared" si="1"/>
        <v>30.834269662921347</v>
      </c>
      <c r="I18" s="30">
        <f t="shared" si="2"/>
        <v>40.485955056179776</v>
      </c>
      <c r="J18" s="30">
        <f t="shared" si="3"/>
        <v>18.15449438202247</v>
      </c>
      <c r="K18" s="30">
        <f t="shared" si="4"/>
        <v>8.157303370786517</v>
      </c>
      <c r="L18" s="31">
        <f t="shared" si="5"/>
        <v>2.3679775280898876</v>
      </c>
      <c r="M18" s="5">
        <f t="shared" si="6"/>
        <v>100</v>
      </c>
    </row>
    <row r="19" spans="1:13" ht="15">
      <c r="A19" s="6" t="s">
        <v>3</v>
      </c>
      <c r="B19" s="7">
        <f>SUM(B10:B12)</f>
        <v>1639</v>
      </c>
      <c r="C19" s="8">
        <f>SUM(C10:C12)</f>
        <v>3739</v>
      </c>
      <c r="D19" s="8">
        <f>SUM(D10:D12)</f>
        <v>1328</v>
      </c>
      <c r="E19" s="8">
        <f>SUM(E10:E12)</f>
        <v>504</v>
      </c>
      <c r="F19" s="22">
        <f>SUM(F10:F12)</f>
        <v>90</v>
      </c>
      <c r="G19" s="9">
        <f t="shared" si="0"/>
        <v>7300</v>
      </c>
      <c r="H19" s="32">
        <f t="shared" si="1"/>
        <v>22.45205479452055</v>
      </c>
      <c r="I19" s="33">
        <f t="shared" si="2"/>
        <v>51.21917808219179</v>
      </c>
      <c r="J19" s="33">
        <f t="shared" si="3"/>
        <v>18.191780821917806</v>
      </c>
      <c r="K19" s="33">
        <f t="shared" si="4"/>
        <v>6.904109589041097</v>
      </c>
      <c r="L19" s="26">
        <f t="shared" si="5"/>
        <v>1.2328767123287672</v>
      </c>
      <c r="M19" s="9">
        <f t="shared" si="6"/>
        <v>100</v>
      </c>
    </row>
    <row r="20" spans="1:13" ht="15">
      <c r="A20" s="6" t="s">
        <v>4</v>
      </c>
      <c r="B20" s="7">
        <f>SUM(B13:B15)</f>
        <v>2157</v>
      </c>
      <c r="C20" s="8">
        <f>SUM(C13:C15)</f>
        <v>3625</v>
      </c>
      <c r="D20" s="8">
        <f>SUM(D13:D15)</f>
        <v>1085</v>
      </c>
      <c r="E20" s="8">
        <f>SUM(E13:E15)</f>
        <v>335</v>
      </c>
      <c r="F20" s="22">
        <f>SUM(F13:F15)</f>
        <v>98</v>
      </c>
      <c r="G20" s="9">
        <f t="shared" si="0"/>
        <v>7300</v>
      </c>
      <c r="H20" s="32">
        <f t="shared" si="1"/>
        <v>29.547945205479454</v>
      </c>
      <c r="I20" s="33">
        <f t="shared" si="2"/>
        <v>49.65753424657534</v>
      </c>
      <c r="J20" s="33">
        <f t="shared" si="3"/>
        <v>14.863013698630137</v>
      </c>
      <c r="K20" s="33">
        <f t="shared" si="4"/>
        <v>4.589041095890411</v>
      </c>
      <c r="L20" s="26">
        <f t="shared" si="5"/>
        <v>1.3424657534246576</v>
      </c>
      <c r="M20" s="9">
        <f t="shared" si="6"/>
        <v>100</v>
      </c>
    </row>
    <row r="21" spans="1:13" ht="15">
      <c r="A21" s="6" t="s">
        <v>6</v>
      </c>
      <c r="B21" s="7">
        <f>SUM(B16:B17)</f>
        <v>736</v>
      </c>
      <c r="C21" s="8">
        <f>SUM(C16:C17)</f>
        <v>2006</v>
      </c>
      <c r="D21" s="8">
        <f>SUM(D16:D17)</f>
        <v>1525</v>
      </c>
      <c r="E21" s="8">
        <f>SUM(E16:E17)</f>
        <v>370</v>
      </c>
      <c r="F21" s="22">
        <f>SUM(F16:F17)</f>
        <v>63</v>
      </c>
      <c r="G21" s="9">
        <f t="shared" si="0"/>
        <v>4700</v>
      </c>
      <c r="H21" s="32">
        <f t="shared" si="1"/>
        <v>15.659574468085106</v>
      </c>
      <c r="I21" s="33">
        <f t="shared" si="2"/>
        <v>42.68085106382979</v>
      </c>
      <c r="J21" s="33">
        <f t="shared" si="3"/>
        <v>32.4468085106383</v>
      </c>
      <c r="K21" s="33">
        <f t="shared" si="4"/>
        <v>7.872340425531915</v>
      </c>
      <c r="L21" s="26">
        <f t="shared" si="5"/>
        <v>1.3404255319148937</v>
      </c>
      <c r="M21" s="9">
        <f t="shared" si="6"/>
        <v>100</v>
      </c>
    </row>
    <row r="22" spans="1:13" ht="15">
      <c r="A22" s="14" t="s">
        <v>7</v>
      </c>
      <c r="B22" s="18">
        <f>SUM(B18:B21)</f>
        <v>15509</v>
      </c>
      <c r="C22" s="19">
        <f>SUM(C18:C21)</f>
        <v>23783</v>
      </c>
      <c r="D22" s="19">
        <f>SUM(D18:D21)</f>
        <v>10401</v>
      </c>
      <c r="E22" s="19">
        <f>SUM(E18:E21)</f>
        <v>4113</v>
      </c>
      <c r="F22" s="24">
        <f>SUM(F18:F21)</f>
        <v>1094</v>
      </c>
      <c r="G22" s="20">
        <f t="shared" si="0"/>
        <v>54900</v>
      </c>
      <c r="H22" s="34">
        <f t="shared" si="1"/>
        <v>28.24954462659381</v>
      </c>
      <c r="I22" s="35">
        <f t="shared" si="2"/>
        <v>43.32058287795993</v>
      </c>
      <c r="J22" s="35">
        <f t="shared" si="3"/>
        <v>18.94535519125683</v>
      </c>
      <c r="K22" s="35">
        <f t="shared" si="4"/>
        <v>7.491803278688525</v>
      </c>
      <c r="L22" s="36">
        <f t="shared" si="5"/>
        <v>1.9927140255009106</v>
      </c>
      <c r="M22" s="20">
        <f t="shared" si="6"/>
        <v>100</v>
      </c>
    </row>
    <row r="23" spans="1:7" ht="15">
      <c r="A23" s="11" t="s">
        <v>29</v>
      </c>
      <c r="B23" s="12"/>
      <c r="C23" s="12"/>
      <c r="D23" s="12"/>
      <c r="E23" s="12"/>
      <c r="F23" s="12"/>
      <c r="G23" s="12"/>
    </row>
    <row r="28" ht="15">
      <c r="B28" s="13"/>
    </row>
    <row r="29" ht="15">
      <c r="B29" s="13"/>
    </row>
    <row r="30" ht="15">
      <c r="B30" s="13"/>
    </row>
    <row r="31" ht="15">
      <c r="B31" s="13"/>
    </row>
    <row r="32" ht="15">
      <c r="B32" s="13"/>
    </row>
    <row r="33" ht="15">
      <c r="B33" s="13"/>
    </row>
    <row r="34" ht="15">
      <c r="B34" s="13"/>
    </row>
    <row r="35" ht="15">
      <c r="B35" s="13"/>
    </row>
    <row r="36" ht="15">
      <c r="B36" s="13"/>
    </row>
    <row r="37" ht="15">
      <c r="B37" s="13"/>
    </row>
    <row r="38" ht="15">
      <c r="B38" s="13"/>
    </row>
    <row r="39" ht="15">
      <c r="B39" s="13"/>
    </row>
    <row r="40" ht="15">
      <c r="B40" s="13"/>
    </row>
    <row r="41" ht="15">
      <c r="B41" s="1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Footer>&amp;LISEE - document édité le 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28125" style="0" customWidth="1"/>
    <col min="2" max="2" width="13.140625" style="0" customWidth="1"/>
    <col min="3" max="3" width="12.8515625" style="0" customWidth="1"/>
    <col min="4" max="4" width="12.140625" style="0" customWidth="1"/>
    <col min="5" max="5" width="12.57421875" style="0" customWidth="1"/>
    <col min="7" max="7" width="14.421875" style="0" customWidth="1"/>
    <col min="8" max="8" width="12.8515625" style="0" customWidth="1"/>
    <col min="9" max="9" width="11.7109375" style="0" customWidth="1"/>
    <col min="10" max="10" width="12.7109375" style="0" customWidth="1"/>
  </cols>
  <sheetData>
    <row r="1" spans="1:11" ht="19.5">
      <c r="A1" s="96" t="s">
        <v>99</v>
      </c>
      <c r="B1" s="100"/>
      <c r="C1" s="100"/>
      <c r="D1" s="100"/>
      <c r="E1" s="100"/>
      <c r="F1" s="100"/>
      <c r="G1" s="100"/>
      <c r="H1" s="100"/>
      <c r="I1" s="100"/>
      <c r="J1" s="100"/>
      <c r="K1" s="101"/>
    </row>
    <row r="3" spans="1:11" ht="42" customHeight="1">
      <c r="A3" s="14" t="s">
        <v>23</v>
      </c>
      <c r="B3" s="15" t="s">
        <v>95</v>
      </c>
      <c r="C3" s="16" t="s">
        <v>96</v>
      </c>
      <c r="D3" s="16" t="s">
        <v>97</v>
      </c>
      <c r="E3" s="16" t="s">
        <v>98</v>
      </c>
      <c r="F3" s="17" t="s">
        <v>0</v>
      </c>
      <c r="G3" s="15" t="s">
        <v>95</v>
      </c>
      <c r="H3" s="16" t="s">
        <v>96</v>
      </c>
      <c r="I3" s="16" t="s">
        <v>97</v>
      </c>
      <c r="J3" s="16" t="s">
        <v>98</v>
      </c>
      <c r="K3" s="17" t="s">
        <v>0</v>
      </c>
    </row>
    <row r="4" spans="1:11" ht="15">
      <c r="A4" s="1" t="s">
        <v>8</v>
      </c>
      <c r="B4" s="2">
        <v>2492</v>
      </c>
      <c r="C4" s="2">
        <v>4076</v>
      </c>
      <c r="D4" s="2">
        <v>432</v>
      </c>
      <c r="E4" s="2">
        <v>0</v>
      </c>
      <c r="F4" s="5">
        <f aca="true" t="shared" si="0" ref="F4:F22">SUM(B4:E4)</f>
        <v>7000</v>
      </c>
      <c r="G4" s="25">
        <f aca="true" t="shared" si="1" ref="G4:G22">(B4/$F4)*100</f>
        <v>35.6</v>
      </c>
      <c r="H4" s="25">
        <f aca="true" t="shared" si="2" ref="H4:H22">(C4/$F4)*100</f>
        <v>58.22857142857143</v>
      </c>
      <c r="I4" s="25">
        <f aca="true" t="shared" si="3" ref="I4:I22">(D4/$F4)*100</f>
        <v>6.171428571428572</v>
      </c>
      <c r="J4" s="25">
        <f aca="true" t="shared" si="4" ref="J4:J22">(E4/$F4)*100</f>
        <v>0</v>
      </c>
      <c r="K4" s="5">
        <f aca="true" t="shared" si="5" ref="K4:K22">(F4/$F4)*100</f>
        <v>100</v>
      </c>
    </row>
    <row r="5" spans="1:11" ht="15">
      <c r="A5" s="6" t="s">
        <v>9</v>
      </c>
      <c r="B5" s="2">
        <v>733</v>
      </c>
      <c r="C5" s="2">
        <v>2330</v>
      </c>
      <c r="D5" s="2">
        <v>658</v>
      </c>
      <c r="E5" s="2">
        <v>79</v>
      </c>
      <c r="F5" s="9">
        <f t="shared" si="0"/>
        <v>3800</v>
      </c>
      <c r="G5" s="25">
        <f t="shared" si="1"/>
        <v>19.289473684210527</v>
      </c>
      <c r="H5" s="25">
        <f t="shared" si="2"/>
        <v>61.31578947368421</v>
      </c>
      <c r="I5" s="25">
        <f t="shared" si="3"/>
        <v>17.31578947368421</v>
      </c>
      <c r="J5" s="25">
        <f t="shared" si="4"/>
        <v>2.0789473684210527</v>
      </c>
      <c r="K5" s="9">
        <f t="shared" si="5"/>
        <v>100</v>
      </c>
    </row>
    <row r="6" spans="1:11" ht="15">
      <c r="A6" s="6" t="s">
        <v>10</v>
      </c>
      <c r="B6" s="2">
        <v>1872</v>
      </c>
      <c r="C6" s="2">
        <v>5215</v>
      </c>
      <c r="D6" s="2">
        <v>1272</v>
      </c>
      <c r="E6" s="2">
        <v>141</v>
      </c>
      <c r="F6" s="9">
        <f t="shared" si="0"/>
        <v>8500</v>
      </c>
      <c r="G6" s="25">
        <f t="shared" si="1"/>
        <v>22.023529411764706</v>
      </c>
      <c r="H6" s="25">
        <f t="shared" si="2"/>
        <v>61.35294117647059</v>
      </c>
      <c r="I6" s="25">
        <f t="shared" si="3"/>
        <v>14.964705882352941</v>
      </c>
      <c r="J6" s="25">
        <f t="shared" si="4"/>
        <v>1.6588235294117646</v>
      </c>
      <c r="K6" s="9">
        <f t="shared" si="5"/>
        <v>100</v>
      </c>
    </row>
    <row r="7" spans="1:11" ht="15">
      <c r="A7" s="6" t="s">
        <v>211</v>
      </c>
      <c r="B7" s="2">
        <v>1994</v>
      </c>
      <c r="C7" s="2">
        <v>3713</v>
      </c>
      <c r="D7" s="2">
        <v>766</v>
      </c>
      <c r="E7" s="2">
        <v>27</v>
      </c>
      <c r="F7" s="9">
        <f t="shared" si="0"/>
        <v>6500</v>
      </c>
      <c r="G7" s="25">
        <f t="shared" si="1"/>
        <v>30.676923076923078</v>
      </c>
      <c r="H7" s="25">
        <f t="shared" si="2"/>
        <v>57.12307692307692</v>
      </c>
      <c r="I7" s="25">
        <f t="shared" si="3"/>
        <v>11.784615384615385</v>
      </c>
      <c r="J7" s="25">
        <f t="shared" si="4"/>
        <v>0.41538461538461535</v>
      </c>
      <c r="K7" s="9">
        <f t="shared" si="5"/>
        <v>100</v>
      </c>
    </row>
    <row r="8" spans="1:11" ht="15">
      <c r="A8" s="6" t="s">
        <v>12</v>
      </c>
      <c r="B8" s="2">
        <v>189</v>
      </c>
      <c r="C8" s="2">
        <v>1838</v>
      </c>
      <c r="D8" s="2">
        <v>1117</v>
      </c>
      <c r="E8" s="2">
        <v>256</v>
      </c>
      <c r="F8" s="9">
        <f t="shared" si="0"/>
        <v>3400</v>
      </c>
      <c r="G8" s="25">
        <f t="shared" si="1"/>
        <v>5.5588235294117645</v>
      </c>
      <c r="H8" s="25">
        <f t="shared" si="2"/>
        <v>54.05882352941176</v>
      </c>
      <c r="I8" s="25">
        <f t="shared" si="3"/>
        <v>32.85294117647059</v>
      </c>
      <c r="J8" s="25">
        <f t="shared" si="4"/>
        <v>7.529411764705881</v>
      </c>
      <c r="K8" s="9">
        <f t="shared" si="5"/>
        <v>100</v>
      </c>
    </row>
    <row r="9" spans="1:11" ht="15">
      <c r="A9" s="6" t="s">
        <v>13</v>
      </c>
      <c r="B9" s="2">
        <v>1607</v>
      </c>
      <c r="C9" s="2">
        <v>3482</v>
      </c>
      <c r="D9" s="2">
        <v>1070</v>
      </c>
      <c r="E9" s="2">
        <v>241</v>
      </c>
      <c r="F9" s="9">
        <f t="shared" si="0"/>
        <v>6400</v>
      </c>
      <c r="G9" s="25">
        <f t="shared" si="1"/>
        <v>25.109375</v>
      </c>
      <c r="H9" s="25">
        <f t="shared" si="2"/>
        <v>54.40625</v>
      </c>
      <c r="I9" s="25">
        <f t="shared" si="3"/>
        <v>16.71875</v>
      </c>
      <c r="J9" s="25">
        <f t="shared" si="4"/>
        <v>3.765625</v>
      </c>
      <c r="K9" s="9">
        <f t="shared" si="5"/>
        <v>100</v>
      </c>
    </row>
    <row r="10" spans="1:11" ht="15">
      <c r="A10" s="6" t="s">
        <v>14</v>
      </c>
      <c r="B10" s="2">
        <v>199</v>
      </c>
      <c r="C10" s="2">
        <v>1097</v>
      </c>
      <c r="D10" s="2">
        <v>279</v>
      </c>
      <c r="E10" s="2">
        <v>125</v>
      </c>
      <c r="F10" s="9">
        <f t="shared" si="0"/>
        <v>1700</v>
      </c>
      <c r="G10" s="25">
        <f t="shared" si="1"/>
        <v>11.705882352941178</v>
      </c>
      <c r="H10" s="25">
        <f t="shared" si="2"/>
        <v>64.52941176470588</v>
      </c>
      <c r="I10" s="25">
        <f t="shared" si="3"/>
        <v>16.411764705882355</v>
      </c>
      <c r="J10" s="25">
        <f t="shared" si="4"/>
        <v>7.352941176470589</v>
      </c>
      <c r="K10" s="9">
        <f t="shared" si="5"/>
        <v>100</v>
      </c>
    </row>
    <row r="11" spans="1:11" ht="15">
      <c r="A11" s="6" t="s">
        <v>15</v>
      </c>
      <c r="B11" s="2">
        <v>1117</v>
      </c>
      <c r="C11" s="2">
        <v>2047</v>
      </c>
      <c r="D11" s="2">
        <v>382</v>
      </c>
      <c r="E11" s="2">
        <v>54</v>
      </c>
      <c r="F11" s="9">
        <f t="shared" si="0"/>
        <v>3600</v>
      </c>
      <c r="G11" s="25">
        <f t="shared" si="1"/>
        <v>31.027777777777775</v>
      </c>
      <c r="H11" s="25">
        <f t="shared" si="2"/>
        <v>56.86111111111111</v>
      </c>
      <c r="I11" s="25">
        <f t="shared" si="3"/>
        <v>10.61111111111111</v>
      </c>
      <c r="J11" s="25">
        <f t="shared" si="4"/>
        <v>1.5</v>
      </c>
      <c r="K11" s="9">
        <f t="shared" si="5"/>
        <v>100</v>
      </c>
    </row>
    <row r="12" spans="1:11" ht="15">
      <c r="A12" s="6" t="s">
        <v>16</v>
      </c>
      <c r="B12" s="2">
        <v>304</v>
      </c>
      <c r="C12" s="2">
        <v>1501</v>
      </c>
      <c r="D12" s="2">
        <v>167</v>
      </c>
      <c r="E12" s="2">
        <v>28</v>
      </c>
      <c r="F12" s="9">
        <f t="shared" si="0"/>
        <v>2000</v>
      </c>
      <c r="G12" s="25">
        <f t="shared" si="1"/>
        <v>15.2</v>
      </c>
      <c r="H12" s="25">
        <f t="shared" si="2"/>
        <v>75.05</v>
      </c>
      <c r="I12" s="25">
        <f t="shared" si="3"/>
        <v>8.35</v>
      </c>
      <c r="J12" s="25">
        <f t="shared" si="4"/>
        <v>1.4000000000000001</v>
      </c>
      <c r="K12" s="9">
        <f t="shared" si="5"/>
        <v>100</v>
      </c>
    </row>
    <row r="13" spans="1:11" ht="15">
      <c r="A13" s="6" t="s">
        <v>17</v>
      </c>
      <c r="B13" s="2">
        <v>805</v>
      </c>
      <c r="C13" s="2">
        <v>2701</v>
      </c>
      <c r="D13" s="2">
        <v>442</v>
      </c>
      <c r="E13" s="2">
        <v>52</v>
      </c>
      <c r="F13" s="9">
        <f t="shared" si="0"/>
        <v>4000</v>
      </c>
      <c r="G13" s="25">
        <f t="shared" si="1"/>
        <v>20.125</v>
      </c>
      <c r="H13" s="25">
        <f t="shared" si="2"/>
        <v>67.525</v>
      </c>
      <c r="I13" s="25">
        <f t="shared" si="3"/>
        <v>11.05</v>
      </c>
      <c r="J13" s="25">
        <f t="shared" si="4"/>
        <v>1.3</v>
      </c>
      <c r="K13" s="9">
        <f t="shared" si="5"/>
        <v>100</v>
      </c>
    </row>
    <row r="14" spans="1:11" ht="15">
      <c r="A14" s="6" t="s">
        <v>18</v>
      </c>
      <c r="B14" s="2">
        <v>252</v>
      </c>
      <c r="C14" s="2">
        <v>852</v>
      </c>
      <c r="D14" s="2">
        <v>160</v>
      </c>
      <c r="E14" s="2">
        <v>36</v>
      </c>
      <c r="F14" s="9">
        <f t="shared" si="0"/>
        <v>1300</v>
      </c>
      <c r="G14" s="25">
        <f t="shared" si="1"/>
        <v>19.384615384615383</v>
      </c>
      <c r="H14" s="25">
        <f t="shared" si="2"/>
        <v>65.53846153846153</v>
      </c>
      <c r="I14" s="25">
        <f t="shared" si="3"/>
        <v>12.307692307692308</v>
      </c>
      <c r="J14" s="25">
        <f t="shared" si="4"/>
        <v>2.769230769230769</v>
      </c>
      <c r="K14" s="9">
        <f t="shared" si="5"/>
        <v>100</v>
      </c>
    </row>
    <row r="15" spans="1:11" ht="15">
      <c r="A15" s="6" t="s">
        <v>19</v>
      </c>
      <c r="B15" s="2">
        <v>672</v>
      </c>
      <c r="C15" s="2">
        <v>1174</v>
      </c>
      <c r="D15" s="2">
        <v>154</v>
      </c>
      <c r="E15" s="2">
        <v>0</v>
      </c>
      <c r="F15" s="9">
        <f t="shared" si="0"/>
        <v>2000</v>
      </c>
      <c r="G15" s="25">
        <f t="shared" si="1"/>
        <v>33.6</v>
      </c>
      <c r="H15" s="25">
        <f t="shared" si="2"/>
        <v>58.699999999999996</v>
      </c>
      <c r="I15" s="25">
        <f t="shared" si="3"/>
        <v>7.7</v>
      </c>
      <c r="J15" s="25">
        <f t="shared" si="4"/>
        <v>0</v>
      </c>
      <c r="K15" s="9">
        <f t="shared" si="5"/>
        <v>100</v>
      </c>
    </row>
    <row r="16" spans="1:11" ht="15">
      <c r="A16" s="6" t="s">
        <v>20</v>
      </c>
      <c r="B16" s="2">
        <v>744</v>
      </c>
      <c r="C16" s="2">
        <v>2172</v>
      </c>
      <c r="D16" s="2">
        <v>426</v>
      </c>
      <c r="E16" s="2">
        <v>158</v>
      </c>
      <c r="F16" s="9">
        <f t="shared" si="0"/>
        <v>3500</v>
      </c>
      <c r="G16" s="25">
        <f t="shared" si="1"/>
        <v>21.257142857142856</v>
      </c>
      <c r="H16" s="25">
        <f t="shared" si="2"/>
        <v>62.05714285714286</v>
      </c>
      <c r="I16" s="25">
        <f t="shared" si="3"/>
        <v>12.171428571428573</v>
      </c>
      <c r="J16" s="25">
        <f t="shared" si="4"/>
        <v>4.514285714285714</v>
      </c>
      <c r="K16" s="9">
        <f t="shared" si="5"/>
        <v>100</v>
      </c>
    </row>
    <row r="17" spans="1:11" ht="15">
      <c r="A17" s="6" t="s">
        <v>21</v>
      </c>
      <c r="B17" s="2">
        <v>383</v>
      </c>
      <c r="C17" s="2">
        <v>688</v>
      </c>
      <c r="D17" s="2">
        <v>110</v>
      </c>
      <c r="E17" s="2">
        <v>19</v>
      </c>
      <c r="F17" s="10">
        <f t="shared" si="0"/>
        <v>1200</v>
      </c>
      <c r="G17" s="25">
        <f t="shared" si="1"/>
        <v>31.916666666666664</v>
      </c>
      <c r="H17" s="25">
        <f t="shared" si="2"/>
        <v>57.333333333333336</v>
      </c>
      <c r="I17" s="25">
        <f t="shared" si="3"/>
        <v>9.166666666666666</v>
      </c>
      <c r="J17" s="25">
        <f t="shared" si="4"/>
        <v>1.5833333333333335</v>
      </c>
      <c r="K17" s="10">
        <f t="shared" si="5"/>
        <v>100</v>
      </c>
    </row>
    <row r="18" spans="1:11" ht="15">
      <c r="A18" s="1" t="s">
        <v>5</v>
      </c>
      <c r="B18" s="3">
        <f>SUM(B4:B9)</f>
        <v>8887</v>
      </c>
      <c r="C18" s="4">
        <f>SUM(C4:C9)</f>
        <v>20654</v>
      </c>
      <c r="D18" s="4">
        <f>SUM(D4:D9)</f>
        <v>5315</v>
      </c>
      <c r="E18" s="4">
        <f>SUM(E4:E9)</f>
        <v>744</v>
      </c>
      <c r="F18" s="5">
        <f t="shared" si="0"/>
        <v>35600</v>
      </c>
      <c r="G18" s="29">
        <f t="shared" si="1"/>
        <v>24.963483146067418</v>
      </c>
      <c r="H18" s="30">
        <f t="shared" si="2"/>
        <v>58.01685393258427</v>
      </c>
      <c r="I18" s="30">
        <f t="shared" si="3"/>
        <v>14.929775280898877</v>
      </c>
      <c r="J18" s="30">
        <f t="shared" si="4"/>
        <v>2.0898876404494384</v>
      </c>
      <c r="K18" s="5">
        <f t="shared" si="5"/>
        <v>100</v>
      </c>
    </row>
    <row r="19" spans="1:11" ht="15">
      <c r="A19" s="6" t="s">
        <v>3</v>
      </c>
      <c r="B19" s="7">
        <f>SUM(B10:B12)</f>
        <v>1620</v>
      </c>
      <c r="C19" s="8">
        <f>SUM(C10:C12)</f>
        <v>4645</v>
      </c>
      <c r="D19" s="8">
        <f>SUM(D10:D12)</f>
        <v>828</v>
      </c>
      <c r="E19" s="8">
        <f>SUM(E10:E12)</f>
        <v>207</v>
      </c>
      <c r="F19" s="9">
        <f t="shared" si="0"/>
        <v>7300</v>
      </c>
      <c r="G19" s="32">
        <f t="shared" si="1"/>
        <v>22.19178082191781</v>
      </c>
      <c r="H19" s="33">
        <f t="shared" si="2"/>
        <v>63.630136986301366</v>
      </c>
      <c r="I19" s="33">
        <f t="shared" si="3"/>
        <v>11.342465753424658</v>
      </c>
      <c r="J19" s="33">
        <f t="shared" si="4"/>
        <v>2.8356164383561646</v>
      </c>
      <c r="K19" s="9">
        <f t="shared" si="5"/>
        <v>100</v>
      </c>
    </row>
    <row r="20" spans="1:11" ht="15">
      <c r="A20" s="6" t="s">
        <v>4</v>
      </c>
      <c r="B20" s="7">
        <f>SUM(B13:B15)</f>
        <v>1729</v>
      </c>
      <c r="C20" s="8">
        <f>SUM(C13:C15)</f>
        <v>4727</v>
      </c>
      <c r="D20" s="8">
        <f>SUM(D13:D15)</f>
        <v>756</v>
      </c>
      <c r="E20" s="8">
        <f>SUM(E13:E15)</f>
        <v>88</v>
      </c>
      <c r="F20" s="9">
        <f t="shared" si="0"/>
        <v>7300</v>
      </c>
      <c r="G20" s="32">
        <f t="shared" si="1"/>
        <v>23.684931506849317</v>
      </c>
      <c r="H20" s="33">
        <f t="shared" si="2"/>
        <v>64.75342465753424</v>
      </c>
      <c r="I20" s="33">
        <f t="shared" si="3"/>
        <v>10.356164383561643</v>
      </c>
      <c r="J20" s="33">
        <f t="shared" si="4"/>
        <v>1.2054794520547945</v>
      </c>
      <c r="K20" s="9">
        <f t="shared" si="5"/>
        <v>100</v>
      </c>
    </row>
    <row r="21" spans="1:11" ht="15">
      <c r="A21" s="6" t="s">
        <v>6</v>
      </c>
      <c r="B21" s="7">
        <f>SUM(B16:B17)</f>
        <v>1127</v>
      </c>
      <c r="C21" s="8">
        <f>SUM(C16:C17)</f>
        <v>2860</v>
      </c>
      <c r="D21" s="8">
        <f>SUM(D16:D17)</f>
        <v>536</v>
      </c>
      <c r="E21" s="8">
        <f>SUM(E16:E17)</f>
        <v>177</v>
      </c>
      <c r="F21" s="9">
        <f t="shared" si="0"/>
        <v>4700</v>
      </c>
      <c r="G21" s="32">
        <f t="shared" si="1"/>
        <v>23.97872340425532</v>
      </c>
      <c r="H21" s="33">
        <f t="shared" si="2"/>
        <v>60.851063829787236</v>
      </c>
      <c r="I21" s="33">
        <f t="shared" si="3"/>
        <v>11.404255319148936</v>
      </c>
      <c r="J21" s="33">
        <f t="shared" si="4"/>
        <v>3.765957446808511</v>
      </c>
      <c r="K21" s="9">
        <f t="shared" si="5"/>
        <v>100</v>
      </c>
    </row>
    <row r="22" spans="1:11" ht="15">
      <c r="A22" s="14" t="s">
        <v>7</v>
      </c>
      <c r="B22" s="18">
        <f>SUM(B18:B21)</f>
        <v>13363</v>
      </c>
      <c r="C22" s="19">
        <f>SUM(C18:C21)</f>
        <v>32886</v>
      </c>
      <c r="D22" s="19">
        <f>SUM(D18:D21)</f>
        <v>7435</v>
      </c>
      <c r="E22" s="19">
        <f>SUM(E18:E21)</f>
        <v>1216</v>
      </c>
      <c r="F22" s="20">
        <f t="shared" si="0"/>
        <v>54900</v>
      </c>
      <c r="G22" s="34">
        <f t="shared" si="1"/>
        <v>24.340619307832423</v>
      </c>
      <c r="H22" s="35">
        <f t="shared" si="2"/>
        <v>59.90163934426229</v>
      </c>
      <c r="I22" s="35">
        <f t="shared" si="3"/>
        <v>13.542805100182148</v>
      </c>
      <c r="J22" s="35">
        <f t="shared" si="4"/>
        <v>2.214936247723133</v>
      </c>
      <c r="K22" s="20">
        <f t="shared" si="5"/>
        <v>100</v>
      </c>
    </row>
    <row r="23" spans="1:6" ht="15">
      <c r="A23" s="11" t="s">
        <v>29</v>
      </c>
      <c r="B23" s="12"/>
      <c r="C23" s="12"/>
      <c r="D23" s="12"/>
      <c r="E23" s="12"/>
      <c r="F23" s="12"/>
    </row>
    <row r="28" ht="15">
      <c r="B28" s="13"/>
    </row>
    <row r="29" ht="15">
      <c r="B29" s="13"/>
    </row>
    <row r="30" ht="15">
      <c r="B30" s="13"/>
    </row>
    <row r="31" ht="15">
      <c r="B31" s="13"/>
    </row>
    <row r="32" ht="15">
      <c r="B32" s="13"/>
    </row>
    <row r="33" ht="15">
      <c r="B33" s="13"/>
    </row>
    <row r="34" ht="15">
      <c r="B34" s="13"/>
    </row>
    <row r="35" ht="15">
      <c r="B35" s="13"/>
    </row>
    <row r="36" ht="15">
      <c r="B36" s="13"/>
    </row>
    <row r="37" ht="15">
      <c r="B37" s="13"/>
    </row>
    <row r="38" ht="15">
      <c r="B38" s="13"/>
    </row>
    <row r="39" ht="15">
      <c r="B39" s="13"/>
    </row>
    <row r="40" ht="15">
      <c r="B40" s="13"/>
    </row>
    <row r="41" ht="15">
      <c r="B41" s="13"/>
    </row>
    <row r="55" spans="2:6" ht="15">
      <c r="B55" s="73" t="s">
        <v>197</v>
      </c>
      <c r="C55" s="73">
        <v>2492</v>
      </c>
      <c r="D55" s="73">
        <v>4076</v>
      </c>
      <c r="E55" s="73">
        <v>432</v>
      </c>
      <c r="F55" s="73">
        <v>0</v>
      </c>
    </row>
    <row r="56" spans="2:6" ht="15">
      <c r="B56" s="73" t="s">
        <v>198</v>
      </c>
      <c r="C56" s="73">
        <v>733</v>
      </c>
      <c r="D56" s="73">
        <v>2330</v>
      </c>
      <c r="E56" s="73">
        <v>658</v>
      </c>
      <c r="F56" s="73">
        <v>79</v>
      </c>
    </row>
    <row r="57" spans="2:6" ht="15">
      <c r="B57" s="73" t="s">
        <v>199</v>
      </c>
      <c r="C57" s="73">
        <v>1872</v>
      </c>
      <c r="D57" s="73">
        <v>5215</v>
      </c>
      <c r="E57" s="73">
        <v>1272</v>
      </c>
      <c r="F57" s="73">
        <v>141</v>
      </c>
    </row>
    <row r="58" spans="2:6" ht="15">
      <c r="B58" s="73" t="s">
        <v>200</v>
      </c>
      <c r="C58" s="73">
        <v>1994</v>
      </c>
      <c r="D58" s="73">
        <v>3713</v>
      </c>
      <c r="E58" s="73">
        <v>766</v>
      </c>
      <c r="F58" s="73">
        <v>27</v>
      </c>
    </row>
    <row r="59" spans="2:6" ht="15">
      <c r="B59" s="73" t="s">
        <v>201</v>
      </c>
      <c r="C59" s="73">
        <v>189</v>
      </c>
      <c r="D59" s="73">
        <v>1838</v>
      </c>
      <c r="E59" s="73">
        <v>1117</v>
      </c>
      <c r="F59" s="73">
        <v>256</v>
      </c>
    </row>
    <row r="60" spans="2:6" ht="15">
      <c r="B60" s="73" t="s">
        <v>202</v>
      </c>
      <c r="C60" s="73">
        <v>1607</v>
      </c>
      <c r="D60" s="73">
        <v>3482</v>
      </c>
      <c r="E60" s="73">
        <v>1070</v>
      </c>
      <c r="F60" s="73">
        <v>241</v>
      </c>
    </row>
    <row r="61" spans="2:6" ht="15">
      <c r="B61" s="73" t="s">
        <v>203</v>
      </c>
      <c r="C61" s="73">
        <v>199</v>
      </c>
      <c r="D61" s="73">
        <v>1097</v>
      </c>
      <c r="E61" s="73">
        <v>279</v>
      </c>
      <c r="F61" s="73">
        <v>125</v>
      </c>
    </row>
    <row r="62" spans="2:6" ht="15">
      <c r="B62" s="73" t="s">
        <v>204</v>
      </c>
      <c r="C62" s="73">
        <v>1117</v>
      </c>
      <c r="D62" s="73">
        <v>2047</v>
      </c>
      <c r="E62" s="73">
        <v>382</v>
      </c>
      <c r="F62" s="73">
        <v>54</v>
      </c>
    </row>
    <row r="63" spans="2:6" ht="15">
      <c r="B63" s="73" t="s">
        <v>205</v>
      </c>
      <c r="C63" s="73">
        <v>304</v>
      </c>
      <c r="D63" s="73">
        <v>1501</v>
      </c>
      <c r="E63" s="73">
        <v>167</v>
      </c>
      <c r="F63" s="73">
        <v>28</v>
      </c>
    </row>
    <row r="64" spans="2:6" ht="15">
      <c r="B64" s="73" t="s">
        <v>206</v>
      </c>
      <c r="C64" s="73">
        <v>805</v>
      </c>
      <c r="D64" s="73">
        <v>2701</v>
      </c>
      <c r="E64" s="73">
        <v>442</v>
      </c>
      <c r="F64" s="73">
        <v>52</v>
      </c>
    </row>
    <row r="65" spans="2:6" ht="15">
      <c r="B65" s="73" t="s">
        <v>207</v>
      </c>
      <c r="C65" s="73">
        <v>252</v>
      </c>
      <c r="D65" s="73">
        <v>852</v>
      </c>
      <c r="E65" s="73">
        <v>160</v>
      </c>
      <c r="F65" s="73">
        <v>36</v>
      </c>
    </row>
    <row r="66" spans="2:6" ht="15">
      <c r="B66" s="73" t="s">
        <v>208</v>
      </c>
      <c r="C66" s="73">
        <v>672</v>
      </c>
      <c r="D66" s="73">
        <v>1174</v>
      </c>
      <c r="E66" s="73">
        <v>154</v>
      </c>
      <c r="F66" s="73">
        <v>0</v>
      </c>
    </row>
    <row r="67" spans="2:6" ht="15">
      <c r="B67" s="73" t="s">
        <v>209</v>
      </c>
      <c r="C67" s="73">
        <v>744</v>
      </c>
      <c r="D67" s="73">
        <v>2172</v>
      </c>
      <c r="E67" s="73">
        <v>426</v>
      </c>
      <c r="F67" s="73">
        <v>158</v>
      </c>
    </row>
    <row r="68" spans="2:6" ht="15">
      <c r="B68" s="73" t="s">
        <v>210</v>
      </c>
      <c r="C68" s="73">
        <v>383</v>
      </c>
      <c r="D68" s="73">
        <v>688</v>
      </c>
      <c r="E68" s="73">
        <v>110</v>
      </c>
      <c r="F68" s="73">
        <v>19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Footer>&amp;LISEE - document édité le 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95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28125" style="0" customWidth="1"/>
    <col min="2" max="2" width="7.57421875" style="0" customWidth="1"/>
    <col min="3" max="3" width="7.421875" style="0" customWidth="1"/>
    <col min="4" max="4" width="8.00390625" style="0" customWidth="1"/>
    <col min="5" max="5" width="7.7109375" style="0" customWidth="1"/>
    <col min="6" max="6" width="7.421875" style="0" customWidth="1"/>
    <col min="7" max="7" width="7.28125" style="0" customWidth="1"/>
    <col min="8" max="8" width="7.140625" style="0" customWidth="1"/>
    <col min="9" max="9" width="7.57421875" style="0" customWidth="1"/>
    <col min="10" max="12" width="7.28125" style="0" customWidth="1"/>
    <col min="13" max="13" width="7.57421875" style="0" customWidth="1"/>
    <col min="14" max="14" width="7.8515625" style="0" customWidth="1"/>
    <col min="15" max="15" width="7.421875" style="0" customWidth="1"/>
    <col min="16" max="16" width="7.8515625" style="0" customWidth="1"/>
    <col min="17" max="17" width="7.57421875" style="0" customWidth="1"/>
    <col min="18" max="18" width="7.421875" style="0" customWidth="1"/>
    <col min="19" max="19" width="7.28125" style="0" customWidth="1"/>
    <col min="20" max="20" width="7.421875" style="0" customWidth="1"/>
    <col min="21" max="21" width="7.8515625" style="0" customWidth="1"/>
    <col min="22" max="22" width="7.421875" style="0" customWidth="1"/>
    <col min="23" max="23" width="6.7109375" style="0" customWidth="1"/>
    <col min="24" max="24" width="7.28125" style="0" customWidth="1"/>
    <col min="25" max="25" width="7.7109375" style="0" customWidth="1"/>
    <col min="26" max="26" width="8.57421875" style="0" customWidth="1"/>
    <col min="27" max="27" width="7.140625" style="0" customWidth="1"/>
    <col min="28" max="28" width="7.00390625" style="0" customWidth="1"/>
    <col min="29" max="30" width="7.7109375" style="0" customWidth="1"/>
    <col min="31" max="31" width="7.28125" style="0" customWidth="1"/>
    <col min="32" max="32" width="7.57421875" style="0" customWidth="1"/>
    <col min="33" max="33" width="8.00390625" style="0" customWidth="1"/>
  </cols>
  <sheetData>
    <row r="1" spans="1:14" ht="19.5">
      <c r="A1" s="96" t="s">
        <v>195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1"/>
    </row>
    <row r="3" spans="1:33" ht="27.75" customHeight="1">
      <c r="A3" s="104" t="s">
        <v>23</v>
      </c>
      <c r="B3" s="106" t="s">
        <v>76</v>
      </c>
      <c r="C3" s="107"/>
      <c r="D3" s="107"/>
      <c r="E3" s="109"/>
      <c r="F3" s="106" t="s">
        <v>77</v>
      </c>
      <c r="G3" s="107"/>
      <c r="H3" s="107"/>
      <c r="I3" s="109"/>
      <c r="J3" s="106" t="s">
        <v>78</v>
      </c>
      <c r="K3" s="107"/>
      <c r="L3" s="107"/>
      <c r="M3" s="109"/>
      <c r="N3" s="106" t="s">
        <v>79</v>
      </c>
      <c r="O3" s="107"/>
      <c r="P3" s="107"/>
      <c r="Q3" s="109"/>
      <c r="R3" s="106" t="s">
        <v>80</v>
      </c>
      <c r="S3" s="107"/>
      <c r="T3" s="107"/>
      <c r="U3" s="109"/>
      <c r="V3" s="106" t="s">
        <v>81</v>
      </c>
      <c r="W3" s="107"/>
      <c r="X3" s="107"/>
      <c r="Y3" s="109"/>
      <c r="Z3" s="106" t="s">
        <v>82</v>
      </c>
      <c r="AA3" s="107"/>
      <c r="AB3" s="107"/>
      <c r="AC3" s="109"/>
      <c r="AD3" s="106" t="s">
        <v>83</v>
      </c>
      <c r="AE3" s="107"/>
      <c r="AF3" s="107"/>
      <c r="AG3" s="108"/>
    </row>
    <row r="4" spans="1:33" ht="46.5" customHeight="1">
      <c r="A4" s="105"/>
      <c r="B4" s="15" t="s">
        <v>72</v>
      </c>
      <c r="C4" s="16" t="s">
        <v>73</v>
      </c>
      <c r="D4" s="16" t="s">
        <v>74</v>
      </c>
      <c r="E4" s="21" t="s">
        <v>75</v>
      </c>
      <c r="F4" s="15" t="s">
        <v>72</v>
      </c>
      <c r="G4" s="16" t="s">
        <v>73</v>
      </c>
      <c r="H4" s="16" t="s">
        <v>74</v>
      </c>
      <c r="I4" s="21" t="s">
        <v>75</v>
      </c>
      <c r="J4" s="15" t="s">
        <v>72</v>
      </c>
      <c r="K4" s="16" t="s">
        <v>73</v>
      </c>
      <c r="L4" s="16" t="s">
        <v>74</v>
      </c>
      <c r="M4" s="21" t="s">
        <v>75</v>
      </c>
      <c r="N4" s="15" t="s">
        <v>72</v>
      </c>
      <c r="O4" s="16" t="s">
        <v>73</v>
      </c>
      <c r="P4" s="16" t="s">
        <v>74</v>
      </c>
      <c r="Q4" s="21" t="s">
        <v>75</v>
      </c>
      <c r="R4" s="15" t="s">
        <v>72</v>
      </c>
      <c r="S4" s="16" t="s">
        <v>73</v>
      </c>
      <c r="T4" s="16" t="s">
        <v>74</v>
      </c>
      <c r="U4" s="21" t="s">
        <v>75</v>
      </c>
      <c r="V4" s="15" t="s">
        <v>72</v>
      </c>
      <c r="W4" s="16" t="s">
        <v>73</v>
      </c>
      <c r="X4" s="16" t="s">
        <v>74</v>
      </c>
      <c r="Y4" s="21" t="s">
        <v>75</v>
      </c>
      <c r="Z4" s="15" t="s">
        <v>72</v>
      </c>
      <c r="AA4" s="16" t="s">
        <v>73</v>
      </c>
      <c r="AB4" s="16" t="s">
        <v>74</v>
      </c>
      <c r="AC4" s="21" t="s">
        <v>75</v>
      </c>
      <c r="AD4" s="15" t="s">
        <v>72</v>
      </c>
      <c r="AE4" s="16" t="s">
        <v>73</v>
      </c>
      <c r="AF4" s="16" t="s">
        <v>74</v>
      </c>
      <c r="AG4" s="17" t="s">
        <v>75</v>
      </c>
    </row>
    <row r="5" spans="1:33" ht="15">
      <c r="A5" s="1" t="s">
        <v>8</v>
      </c>
      <c r="B5" s="7">
        <v>1528</v>
      </c>
      <c r="C5" s="8">
        <v>400</v>
      </c>
      <c r="D5" s="8">
        <v>462</v>
      </c>
      <c r="E5" s="22">
        <v>4610</v>
      </c>
      <c r="F5" s="7">
        <v>1777</v>
      </c>
      <c r="G5" s="8">
        <v>518</v>
      </c>
      <c r="H5" s="8">
        <v>692</v>
      </c>
      <c r="I5" s="22">
        <v>4013</v>
      </c>
      <c r="J5" s="7">
        <v>2009</v>
      </c>
      <c r="K5" s="8">
        <v>1004</v>
      </c>
      <c r="L5" s="8">
        <v>2327</v>
      </c>
      <c r="M5" s="22">
        <v>1660</v>
      </c>
      <c r="N5" s="7">
        <v>5245</v>
      </c>
      <c r="O5" s="8">
        <v>663</v>
      </c>
      <c r="P5" s="8">
        <v>432</v>
      </c>
      <c r="Q5" s="22">
        <v>660</v>
      </c>
      <c r="R5" s="7">
        <v>5449</v>
      </c>
      <c r="S5" s="8">
        <v>920</v>
      </c>
      <c r="T5" s="8">
        <v>259</v>
      </c>
      <c r="U5" s="22">
        <v>372</v>
      </c>
      <c r="V5" s="7">
        <v>3620</v>
      </c>
      <c r="W5" s="8">
        <v>626</v>
      </c>
      <c r="X5" s="8">
        <v>458</v>
      </c>
      <c r="Y5" s="22">
        <v>2296</v>
      </c>
      <c r="Z5" s="7">
        <v>6599</v>
      </c>
      <c r="AA5" s="8">
        <v>259</v>
      </c>
      <c r="AB5" s="8">
        <v>29</v>
      </c>
      <c r="AC5" s="22">
        <v>113</v>
      </c>
      <c r="AD5" s="7">
        <v>6286</v>
      </c>
      <c r="AE5" s="8">
        <v>371</v>
      </c>
      <c r="AF5" s="8">
        <v>143</v>
      </c>
      <c r="AG5" s="9">
        <v>200</v>
      </c>
    </row>
    <row r="6" spans="1:33" ht="15">
      <c r="A6" s="6" t="s">
        <v>9</v>
      </c>
      <c r="B6" s="7">
        <v>234</v>
      </c>
      <c r="C6" s="8">
        <v>236</v>
      </c>
      <c r="D6" s="8">
        <v>473</v>
      </c>
      <c r="E6" s="22">
        <v>2857</v>
      </c>
      <c r="F6" s="7">
        <v>892</v>
      </c>
      <c r="G6" s="8">
        <v>392</v>
      </c>
      <c r="H6" s="8">
        <v>526</v>
      </c>
      <c r="I6" s="22">
        <v>1990</v>
      </c>
      <c r="J6" s="7">
        <v>2043</v>
      </c>
      <c r="K6" s="8">
        <v>237</v>
      </c>
      <c r="L6" s="8">
        <v>525</v>
      </c>
      <c r="M6" s="22">
        <v>995</v>
      </c>
      <c r="N6" s="7">
        <v>1731</v>
      </c>
      <c r="O6" s="8">
        <v>703</v>
      </c>
      <c r="P6" s="8">
        <v>291</v>
      </c>
      <c r="Q6" s="22">
        <v>1075</v>
      </c>
      <c r="R6" s="7">
        <v>3094</v>
      </c>
      <c r="S6" s="8">
        <v>156</v>
      </c>
      <c r="T6" s="8">
        <v>288</v>
      </c>
      <c r="U6" s="22">
        <v>262</v>
      </c>
      <c r="V6" s="7">
        <v>2856</v>
      </c>
      <c r="W6" s="8">
        <v>105</v>
      </c>
      <c r="X6" s="8">
        <v>236</v>
      </c>
      <c r="Y6" s="22">
        <v>603</v>
      </c>
      <c r="Z6" s="7">
        <v>3146</v>
      </c>
      <c r="AA6" s="8">
        <v>130</v>
      </c>
      <c r="AB6" s="8">
        <v>392</v>
      </c>
      <c r="AC6" s="22">
        <v>132</v>
      </c>
      <c r="AD6" s="7">
        <v>3224</v>
      </c>
      <c r="AE6" s="8">
        <v>159</v>
      </c>
      <c r="AF6" s="8">
        <v>338</v>
      </c>
      <c r="AG6" s="9">
        <v>79</v>
      </c>
    </row>
    <row r="7" spans="1:33" ht="15">
      <c r="A7" s="6" t="s">
        <v>10</v>
      </c>
      <c r="B7" s="7">
        <v>1619</v>
      </c>
      <c r="C7" s="8">
        <v>317</v>
      </c>
      <c r="D7" s="8">
        <v>2122</v>
      </c>
      <c r="E7" s="22">
        <v>4442</v>
      </c>
      <c r="F7" s="7">
        <v>3023</v>
      </c>
      <c r="G7" s="8">
        <v>563</v>
      </c>
      <c r="H7" s="8">
        <v>1281</v>
      </c>
      <c r="I7" s="22">
        <v>3633</v>
      </c>
      <c r="J7" s="7">
        <v>1514</v>
      </c>
      <c r="K7" s="8">
        <v>989</v>
      </c>
      <c r="L7" s="8">
        <v>4130</v>
      </c>
      <c r="M7" s="22">
        <v>1867</v>
      </c>
      <c r="N7" s="7">
        <v>5205</v>
      </c>
      <c r="O7" s="8">
        <v>848</v>
      </c>
      <c r="P7" s="8">
        <v>1457</v>
      </c>
      <c r="Q7" s="22">
        <v>990</v>
      </c>
      <c r="R7" s="7">
        <v>5639</v>
      </c>
      <c r="S7" s="8">
        <v>1236</v>
      </c>
      <c r="T7" s="8">
        <v>1483</v>
      </c>
      <c r="U7" s="22">
        <v>142</v>
      </c>
      <c r="V7" s="7">
        <v>4233</v>
      </c>
      <c r="W7" s="8">
        <v>918</v>
      </c>
      <c r="X7" s="8">
        <v>1411</v>
      </c>
      <c r="Y7" s="22">
        <v>1938</v>
      </c>
      <c r="Z7" s="7">
        <v>6729</v>
      </c>
      <c r="AA7" s="8">
        <v>672</v>
      </c>
      <c r="AB7" s="8">
        <v>886</v>
      </c>
      <c r="AC7" s="22">
        <v>213</v>
      </c>
      <c r="AD7" s="7">
        <v>6945</v>
      </c>
      <c r="AE7" s="8">
        <v>776</v>
      </c>
      <c r="AF7" s="8">
        <v>743</v>
      </c>
      <c r="AG7" s="9">
        <v>36</v>
      </c>
    </row>
    <row r="8" spans="1:33" ht="15">
      <c r="A8" s="6" t="s">
        <v>196</v>
      </c>
      <c r="B8" s="7">
        <v>1472</v>
      </c>
      <c r="C8" s="8">
        <v>488</v>
      </c>
      <c r="D8" s="8">
        <v>412</v>
      </c>
      <c r="E8" s="22">
        <v>4128</v>
      </c>
      <c r="F8" s="7">
        <v>1720</v>
      </c>
      <c r="G8" s="8">
        <v>816</v>
      </c>
      <c r="H8" s="8">
        <v>544</v>
      </c>
      <c r="I8" s="22">
        <v>3420</v>
      </c>
      <c r="J8" s="7">
        <v>1604</v>
      </c>
      <c r="K8" s="8">
        <v>688</v>
      </c>
      <c r="L8" s="8">
        <v>2234</v>
      </c>
      <c r="M8" s="22">
        <v>1974</v>
      </c>
      <c r="N8" s="7">
        <v>3409</v>
      </c>
      <c r="O8" s="8">
        <v>901</v>
      </c>
      <c r="P8" s="8">
        <v>739</v>
      </c>
      <c r="Q8" s="22">
        <v>1451</v>
      </c>
      <c r="R8" s="7">
        <v>4201</v>
      </c>
      <c r="S8" s="8">
        <v>1092</v>
      </c>
      <c r="T8" s="8">
        <v>492</v>
      </c>
      <c r="U8" s="22">
        <v>715</v>
      </c>
      <c r="V8" s="7">
        <v>2701</v>
      </c>
      <c r="W8" s="8">
        <v>871</v>
      </c>
      <c r="X8" s="8">
        <v>381</v>
      </c>
      <c r="Y8" s="22">
        <v>2547</v>
      </c>
      <c r="Z8" s="7">
        <v>5516</v>
      </c>
      <c r="AA8" s="8">
        <v>630</v>
      </c>
      <c r="AB8" s="8">
        <v>108</v>
      </c>
      <c r="AC8" s="22">
        <v>246</v>
      </c>
      <c r="AD8" s="7">
        <v>5981</v>
      </c>
      <c r="AE8" s="8">
        <v>302</v>
      </c>
      <c r="AF8" s="8">
        <v>81</v>
      </c>
      <c r="AG8" s="9">
        <v>136</v>
      </c>
    </row>
    <row r="9" spans="1:33" ht="15">
      <c r="A9" s="6" t="s">
        <v>12</v>
      </c>
      <c r="B9" s="7">
        <v>257</v>
      </c>
      <c r="C9" s="8">
        <v>116</v>
      </c>
      <c r="D9" s="8">
        <v>1204</v>
      </c>
      <c r="E9" s="22">
        <v>1823</v>
      </c>
      <c r="F9" s="7">
        <v>649</v>
      </c>
      <c r="G9" s="8">
        <v>141</v>
      </c>
      <c r="H9" s="8">
        <v>1370</v>
      </c>
      <c r="I9" s="22">
        <v>1240</v>
      </c>
      <c r="J9" s="7">
        <v>69</v>
      </c>
      <c r="K9" s="8">
        <v>118</v>
      </c>
      <c r="L9" s="8">
        <v>1302</v>
      </c>
      <c r="M9" s="22">
        <v>1911</v>
      </c>
      <c r="N9" s="7">
        <v>983</v>
      </c>
      <c r="O9" s="8">
        <v>374</v>
      </c>
      <c r="P9" s="8">
        <v>1086</v>
      </c>
      <c r="Q9" s="22">
        <v>957</v>
      </c>
      <c r="R9" s="7">
        <v>1494</v>
      </c>
      <c r="S9" s="8">
        <v>371</v>
      </c>
      <c r="T9" s="8">
        <v>1230</v>
      </c>
      <c r="U9" s="22">
        <v>305</v>
      </c>
      <c r="V9" s="7">
        <v>1678</v>
      </c>
      <c r="W9" s="8">
        <v>257</v>
      </c>
      <c r="X9" s="8">
        <v>836</v>
      </c>
      <c r="Y9" s="22">
        <v>629</v>
      </c>
      <c r="Z9" s="7">
        <v>1885</v>
      </c>
      <c r="AA9" s="8">
        <v>163</v>
      </c>
      <c r="AB9" s="8">
        <v>906</v>
      </c>
      <c r="AC9" s="22">
        <v>446</v>
      </c>
      <c r="AD9" s="7">
        <v>2374</v>
      </c>
      <c r="AE9" s="8">
        <v>257</v>
      </c>
      <c r="AF9" s="8">
        <v>651</v>
      </c>
      <c r="AG9" s="9">
        <v>118</v>
      </c>
    </row>
    <row r="10" spans="1:33" ht="15">
      <c r="A10" s="6" t="s">
        <v>13</v>
      </c>
      <c r="B10" s="7">
        <v>1767</v>
      </c>
      <c r="C10" s="8">
        <v>455</v>
      </c>
      <c r="D10" s="8">
        <v>644</v>
      </c>
      <c r="E10" s="22">
        <v>3534</v>
      </c>
      <c r="F10" s="7">
        <v>2576</v>
      </c>
      <c r="G10" s="8">
        <v>749</v>
      </c>
      <c r="H10" s="8">
        <v>1315</v>
      </c>
      <c r="I10" s="22">
        <v>1760</v>
      </c>
      <c r="J10" s="7">
        <v>2650</v>
      </c>
      <c r="K10" s="8">
        <v>643</v>
      </c>
      <c r="L10" s="8">
        <v>1637</v>
      </c>
      <c r="M10" s="22">
        <v>1470</v>
      </c>
      <c r="N10" s="7">
        <v>4442</v>
      </c>
      <c r="O10" s="8">
        <v>616</v>
      </c>
      <c r="P10" s="8">
        <v>727</v>
      </c>
      <c r="Q10" s="22">
        <v>615</v>
      </c>
      <c r="R10" s="7">
        <v>4307</v>
      </c>
      <c r="S10" s="8">
        <v>993</v>
      </c>
      <c r="T10" s="8">
        <v>724</v>
      </c>
      <c r="U10" s="22">
        <v>376</v>
      </c>
      <c r="V10" s="7">
        <v>4179</v>
      </c>
      <c r="W10" s="8">
        <v>645</v>
      </c>
      <c r="X10" s="8">
        <v>509</v>
      </c>
      <c r="Y10" s="22">
        <v>1067</v>
      </c>
      <c r="Z10" s="7">
        <v>5488</v>
      </c>
      <c r="AA10" s="8">
        <v>455</v>
      </c>
      <c r="AB10" s="8">
        <v>269</v>
      </c>
      <c r="AC10" s="22">
        <v>188</v>
      </c>
      <c r="AD10" s="7">
        <v>5755</v>
      </c>
      <c r="AE10" s="8">
        <v>377</v>
      </c>
      <c r="AF10" s="8">
        <v>161</v>
      </c>
      <c r="AG10" s="9">
        <v>107</v>
      </c>
    </row>
    <row r="11" spans="1:33" ht="15">
      <c r="A11" s="6" t="s">
        <v>14</v>
      </c>
      <c r="B11" s="7">
        <v>414</v>
      </c>
      <c r="C11" s="8">
        <v>61</v>
      </c>
      <c r="D11" s="8">
        <v>484</v>
      </c>
      <c r="E11" s="22">
        <v>741</v>
      </c>
      <c r="F11" s="7">
        <v>599</v>
      </c>
      <c r="G11" s="8">
        <v>202</v>
      </c>
      <c r="H11" s="8">
        <v>649</v>
      </c>
      <c r="I11" s="22">
        <v>250</v>
      </c>
      <c r="J11" s="7">
        <v>861</v>
      </c>
      <c r="K11" s="8">
        <v>224</v>
      </c>
      <c r="L11" s="8">
        <v>539</v>
      </c>
      <c r="M11" s="22">
        <v>76</v>
      </c>
      <c r="N11" s="7">
        <v>845</v>
      </c>
      <c r="O11" s="8">
        <v>164</v>
      </c>
      <c r="P11" s="8">
        <v>652</v>
      </c>
      <c r="Q11" s="22">
        <v>39</v>
      </c>
      <c r="R11" s="7">
        <v>899</v>
      </c>
      <c r="S11" s="8">
        <v>204</v>
      </c>
      <c r="T11" s="8">
        <v>584</v>
      </c>
      <c r="U11" s="22">
        <v>13</v>
      </c>
      <c r="V11" s="7">
        <v>584</v>
      </c>
      <c r="W11" s="8">
        <v>200</v>
      </c>
      <c r="X11" s="8">
        <v>750</v>
      </c>
      <c r="Y11" s="22">
        <v>166</v>
      </c>
      <c r="Z11" s="7">
        <v>1151</v>
      </c>
      <c r="AA11" s="8">
        <v>113</v>
      </c>
      <c r="AB11" s="8">
        <v>423</v>
      </c>
      <c r="AC11" s="22">
        <v>13</v>
      </c>
      <c r="AD11" s="7">
        <v>1203</v>
      </c>
      <c r="AE11" s="8">
        <v>99</v>
      </c>
      <c r="AF11" s="8">
        <v>385</v>
      </c>
      <c r="AG11" s="9">
        <v>13</v>
      </c>
    </row>
    <row r="12" spans="1:33" ht="15">
      <c r="A12" s="6" t="s">
        <v>15</v>
      </c>
      <c r="B12" s="7">
        <v>712</v>
      </c>
      <c r="C12" s="8">
        <v>217</v>
      </c>
      <c r="D12" s="8">
        <v>1445</v>
      </c>
      <c r="E12" s="22">
        <v>1226</v>
      </c>
      <c r="F12" s="7">
        <v>1145</v>
      </c>
      <c r="G12" s="8">
        <v>301</v>
      </c>
      <c r="H12" s="8">
        <v>1474</v>
      </c>
      <c r="I12" s="22">
        <v>680</v>
      </c>
      <c r="J12" s="7">
        <v>1609</v>
      </c>
      <c r="K12" s="8">
        <v>355</v>
      </c>
      <c r="L12" s="8">
        <v>1337</v>
      </c>
      <c r="M12" s="22">
        <v>299</v>
      </c>
      <c r="N12" s="7">
        <v>1853</v>
      </c>
      <c r="O12" s="8">
        <v>356</v>
      </c>
      <c r="P12" s="8">
        <v>1200</v>
      </c>
      <c r="Q12" s="22">
        <v>191</v>
      </c>
      <c r="R12" s="7">
        <v>1937</v>
      </c>
      <c r="S12" s="8">
        <v>437</v>
      </c>
      <c r="T12" s="8">
        <v>1144</v>
      </c>
      <c r="U12" s="22">
        <v>82</v>
      </c>
      <c r="V12" s="7">
        <v>2103</v>
      </c>
      <c r="W12" s="8">
        <v>601</v>
      </c>
      <c r="X12" s="8">
        <v>653</v>
      </c>
      <c r="Y12" s="22">
        <v>243</v>
      </c>
      <c r="Z12" s="7">
        <v>1908</v>
      </c>
      <c r="AA12" s="8">
        <v>491</v>
      </c>
      <c r="AB12" s="8">
        <v>1092</v>
      </c>
      <c r="AC12" s="22">
        <v>109</v>
      </c>
      <c r="AD12" s="7">
        <v>2534</v>
      </c>
      <c r="AE12" s="8">
        <v>546</v>
      </c>
      <c r="AF12" s="8">
        <v>520</v>
      </c>
      <c r="AG12" s="9">
        <v>0</v>
      </c>
    </row>
    <row r="13" spans="1:33" ht="15">
      <c r="A13" s="6" t="s">
        <v>16</v>
      </c>
      <c r="B13" s="7">
        <v>166</v>
      </c>
      <c r="C13" s="8">
        <v>138</v>
      </c>
      <c r="D13" s="8">
        <v>1418</v>
      </c>
      <c r="E13" s="22">
        <v>278</v>
      </c>
      <c r="F13" s="7">
        <v>558</v>
      </c>
      <c r="G13" s="8">
        <v>112</v>
      </c>
      <c r="H13" s="8">
        <v>1246</v>
      </c>
      <c r="I13" s="22">
        <v>84</v>
      </c>
      <c r="J13" s="7">
        <v>308</v>
      </c>
      <c r="K13" s="8">
        <v>125</v>
      </c>
      <c r="L13" s="8">
        <v>1484</v>
      </c>
      <c r="M13" s="22">
        <v>83</v>
      </c>
      <c r="N13" s="7">
        <v>572</v>
      </c>
      <c r="O13" s="8">
        <v>140</v>
      </c>
      <c r="P13" s="8">
        <v>1274</v>
      </c>
      <c r="Q13" s="22">
        <v>14</v>
      </c>
      <c r="R13" s="7">
        <v>168</v>
      </c>
      <c r="S13" s="8">
        <v>334</v>
      </c>
      <c r="T13" s="8">
        <v>1498</v>
      </c>
      <c r="U13" s="22">
        <v>0</v>
      </c>
      <c r="V13" s="7">
        <v>932</v>
      </c>
      <c r="W13" s="8">
        <v>180</v>
      </c>
      <c r="X13" s="8">
        <v>806</v>
      </c>
      <c r="Y13" s="22">
        <v>82</v>
      </c>
      <c r="Z13" s="7">
        <v>528</v>
      </c>
      <c r="AA13" s="8">
        <v>319</v>
      </c>
      <c r="AB13" s="8">
        <v>1153</v>
      </c>
      <c r="AC13" s="22">
        <v>0</v>
      </c>
      <c r="AD13" s="7">
        <v>886</v>
      </c>
      <c r="AE13" s="8">
        <v>446</v>
      </c>
      <c r="AF13" s="8">
        <v>668</v>
      </c>
      <c r="AG13" s="9">
        <v>0</v>
      </c>
    </row>
    <row r="14" spans="1:33" ht="15">
      <c r="A14" s="6" t="s">
        <v>17</v>
      </c>
      <c r="B14" s="7">
        <v>676</v>
      </c>
      <c r="C14" s="8">
        <v>286</v>
      </c>
      <c r="D14" s="8">
        <v>1297</v>
      </c>
      <c r="E14" s="22">
        <v>1741</v>
      </c>
      <c r="F14" s="7">
        <v>623</v>
      </c>
      <c r="G14" s="8">
        <v>259</v>
      </c>
      <c r="H14" s="8">
        <v>1480</v>
      </c>
      <c r="I14" s="22">
        <v>1638</v>
      </c>
      <c r="J14" s="7">
        <v>935</v>
      </c>
      <c r="K14" s="8">
        <v>312</v>
      </c>
      <c r="L14" s="8">
        <v>2311</v>
      </c>
      <c r="M14" s="22">
        <v>442</v>
      </c>
      <c r="N14" s="7">
        <v>3376</v>
      </c>
      <c r="O14" s="8">
        <v>156</v>
      </c>
      <c r="P14" s="8">
        <v>234</v>
      </c>
      <c r="Q14" s="22">
        <v>234</v>
      </c>
      <c r="R14" s="7">
        <v>3533</v>
      </c>
      <c r="S14" s="8">
        <v>77</v>
      </c>
      <c r="T14" s="8">
        <v>390</v>
      </c>
      <c r="U14" s="22">
        <v>0</v>
      </c>
      <c r="V14" s="7">
        <v>1922</v>
      </c>
      <c r="W14" s="8">
        <v>104</v>
      </c>
      <c r="X14" s="8">
        <v>234</v>
      </c>
      <c r="Y14" s="22">
        <v>1740</v>
      </c>
      <c r="Z14" s="7">
        <v>3922</v>
      </c>
      <c r="AA14" s="8">
        <v>26</v>
      </c>
      <c r="AB14" s="8">
        <v>52</v>
      </c>
      <c r="AC14" s="22">
        <v>0</v>
      </c>
      <c r="AD14" s="7">
        <v>3922</v>
      </c>
      <c r="AE14" s="8">
        <v>52</v>
      </c>
      <c r="AF14" s="8">
        <v>26</v>
      </c>
      <c r="AG14" s="9">
        <v>0</v>
      </c>
    </row>
    <row r="15" spans="1:33" ht="15">
      <c r="A15" s="6" t="s">
        <v>18</v>
      </c>
      <c r="B15" s="7">
        <v>35</v>
      </c>
      <c r="C15" s="8">
        <v>18</v>
      </c>
      <c r="D15" s="8">
        <v>395</v>
      </c>
      <c r="E15" s="22">
        <v>852</v>
      </c>
      <c r="F15" s="7">
        <v>97</v>
      </c>
      <c r="G15" s="8">
        <v>36</v>
      </c>
      <c r="H15" s="8">
        <v>575</v>
      </c>
      <c r="I15" s="22">
        <v>592</v>
      </c>
      <c r="J15" s="7">
        <v>35</v>
      </c>
      <c r="K15" s="8">
        <v>62</v>
      </c>
      <c r="L15" s="8">
        <v>495</v>
      </c>
      <c r="M15" s="22">
        <v>708</v>
      </c>
      <c r="N15" s="7">
        <v>294</v>
      </c>
      <c r="O15" s="8">
        <v>125</v>
      </c>
      <c r="P15" s="8">
        <v>638</v>
      </c>
      <c r="Q15" s="22">
        <v>243</v>
      </c>
      <c r="R15" s="7">
        <v>468</v>
      </c>
      <c r="S15" s="8">
        <v>98</v>
      </c>
      <c r="T15" s="8">
        <v>662</v>
      </c>
      <c r="U15" s="22">
        <v>72</v>
      </c>
      <c r="V15" s="7">
        <v>315</v>
      </c>
      <c r="W15" s="8">
        <v>205</v>
      </c>
      <c r="X15" s="8">
        <v>556</v>
      </c>
      <c r="Y15" s="22">
        <v>224</v>
      </c>
      <c r="Z15" s="7">
        <v>887</v>
      </c>
      <c r="AA15" s="8">
        <v>63</v>
      </c>
      <c r="AB15" s="8">
        <v>332</v>
      </c>
      <c r="AC15" s="22">
        <v>18</v>
      </c>
      <c r="AD15" s="7">
        <v>906</v>
      </c>
      <c r="AE15" s="8">
        <v>161</v>
      </c>
      <c r="AF15" s="8">
        <v>233</v>
      </c>
      <c r="AG15" s="9">
        <v>0</v>
      </c>
    </row>
    <row r="16" spans="1:33" ht="15">
      <c r="A16" s="6" t="s">
        <v>19</v>
      </c>
      <c r="B16" s="7">
        <v>489</v>
      </c>
      <c r="C16" s="8">
        <v>98</v>
      </c>
      <c r="D16" s="8">
        <v>350</v>
      </c>
      <c r="E16" s="22">
        <v>1063</v>
      </c>
      <c r="F16" s="7">
        <v>154</v>
      </c>
      <c r="G16" s="8">
        <v>168</v>
      </c>
      <c r="H16" s="8">
        <v>671</v>
      </c>
      <c r="I16" s="22">
        <v>1007</v>
      </c>
      <c r="J16" s="7">
        <v>294</v>
      </c>
      <c r="K16" s="8">
        <v>210</v>
      </c>
      <c r="L16" s="8">
        <v>825</v>
      </c>
      <c r="M16" s="22">
        <v>671</v>
      </c>
      <c r="N16" s="7">
        <v>755</v>
      </c>
      <c r="O16" s="8">
        <v>420</v>
      </c>
      <c r="P16" s="8">
        <v>545</v>
      </c>
      <c r="Q16" s="22">
        <v>280</v>
      </c>
      <c r="R16" s="7">
        <v>1036</v>
      </c>
      <c r="S16" s="8">
        <v>447</v>
      </c>
      <c r="T16" s="8">
        <v>335</v>
      </c>
      <c r="U16" s="22">
        <v>182</v>
      </c>
      <c r="V16" s="7">
        <v>712</v>
      </c>
      <c r="W16" s="8">
        <v>434</v>
      </c>
      <c r="X16" s="8">
        <v>392</v>
      </c>
      <c r="Y16" s="22">
        <v>462</v>
      </c>
      <c r="Z16" s="7">
        <v>1776</v>
      </c>
      <c r="AA16" s="8">
        <v>98</v>
      </c>
      <c r="AB16" s="8">
        <v>84</v>
      </c>
      <c r="AC16" s="22">
        <v>42</v>
      </c>
      <c r="AD16" s="7">
        <v>1636</v>
      </c>
      <c r="AE16" s="8">
        <v>238</v>
      </c>
      <c r="AF16" s="8">
        <v>98</v>
      </c>
      <c r="AG16" s="9">
        <v>28</v>
      </c>
    </row>
    <row r="17" spans="1:33" ht="15">
      <c r="A17" s="6" t="s">
        <v>20</v>
      </c>
      <c r="B17" s="7">
        <v>27</v>
      </c>
      <c r="C17" s="8">
        <v>345</v>
      </c>
      <c r="D17" s="8">
        <v>2649</v>
      </c>
      <c r="E17" s="22">
        <v>479</v>
      </c>
      <c r="F17" s="7">
        <v>53</v>
      </c>
      <c r="G17" s="8">
        <v>398</v>
      </c>
      <c r="H17" s="8">
        <v>2916</v>
      </c>
      <c r="I17" s="22">
        <v>133</v>
      </c>
      <c r="J17" s="7">
        <v>26</v>
      </c>
      <c r="K17" s="8">
        <v>264</v>
      </c>
      <c r="L17" s="8">
        <v>3077</v>
      </c>
      <c r="M17" s="22">
        <v>133</v>
      </c>
      <c r="N17" s="7">
        <v>27</v>
      </c>
      <c r="O17" s="8">
        <v>449</v>
      </c>
      <c r="P17" s="8">
        <v>2918</v>
      </c>
      <c r="Q17" s="22">
        <v>106</v>
      </c>
      <c r="R17" s="7">
        <v>78</v>
      </c>
      <c r="S17" s="8">
        <v>212</v>
      </c>
      <c r="T17" s="8">
        <v>3104</v>
      </c>
      <c r="U17" s="22">
        <v>106</v>
      </c>
      <c r="V17" s="7">
        <v>133</v>
      </c>
      <c r="W17" s="8">
        <v>265</v>
      </c>
      <c r="X17" s="8">
        <v>2996</v>
      </c>
      <c r="Y17" s="22">
        <v>106</v>
      </c>
      <c r="Z17" s="7">
        <v>78</v>
      </c>
      <c r="AA17" s="8">
        <v>293</v>
      </c>
      <c r="AB17" s="8">
        <v>3023</v>
      </c>
      <c r="AC17" s="22">
        <v>106</v>
      </c>
      <c r="AD17" s="7">
        <v>185</v>
      </c>
      <c r="AE17" s="8">
        <v>1062</v>
      </c>
      <c r="AF17" s="8">
        <v>2173</v>
      </c>
      <c r="AG17" s="9">
        <v>80</v>
      </c>
    </row>
    <row r="18" spans="1:33" ht="15">
      <c r="A18" s="6" t="s">
        <v>21</v>
      </c>
      <c r="B18" s="7">
        <v>37</v>
      </c>
      <c r="C18" s="8">
        <v>165</v>
      </c>
      <c r="D18" s="8">
        <v>851</v>
      </c>
      <c r="E18" s="22">
        <v>147</v>
      </c>
      <c r="F18" s="7">
        <v>46</v>
      </c>
      <c r="G18" s="8">
        <v>228</v>
      </c>
      <c r="H18" s="8">
        <v>806</v>
      </c>
      <c r="I18" s="22">
        <v>120</v>
      </c>
      <c r="J18" s="7">
        <v>36</v>
      </c>
      <c r="K18" s="8">
        <v>201</v>
      </c>
      <c r="L18" s="8">
        <v>843</v>
      </c>
      <c r="M18" s="22">
        <v>120</v>
      </c>
      <c r="N18" s="7">
        <v>63</v>
      </c>
      <c r="O18" s="8">
        <v>294</v>
      </c>
      <c r="P18" s="8">
        <v>724</v>
      </c>
      <c r="Q18" s="22">
        <v>119</v>
      </c>
      <c r="R18" s="7">
        <v>64</v>
      </c>
      <c r="S18" s="8">
        <v>247</v>
      </c>
      <c r="T18" s="8">
        <v>789</v>
      </c>
      <c r="U18" s="22">
        <v>100</v>
      </c>
      <c r="V18" s="7">
        <v>128</v>
      </c>
      <c r="W18" s="8">
        <v>220</v>
      </c>
      <c r="X18" s="8">
        <v>715</v>
      </c>
      <c r="Y18" s="22">
        <v>137</v>
      </c>
      <c r="Z18" s="7">
        <v>73</v>
      </c>
      <c r="AA18" s="8">
        <v>221</v>
      </c>
      <c r="AB18" s="8">
        <v>779</v>
      </c>
      <c r="AC18" s="22">
        <v>127</v>
      </c>
      <c r="AD18" s="7">
        <v>166</v>
      </c>
      <c r="AE18" s="8">
        <v>174</v>
      </c>
      <c r="AF18" s="8">
        <v>760</v>
      </c>
      <c r="AG18" s="9">
        <v>100</v>
      </c>
    </row>
    <row r="19" spans="1:33" ht="15">
      <c r="A19" s="1" t="s">
        <v>5</v>
      </c>
      <c r="B19" s="3">
        <f>SUM(B5:B10)</f>
        <v>6877</v>
      </c>
      <c r="C19" s="4">
        <f>SUM(C5:C10)</f>
        <v>2012</v>
      </c>
      <c r="D19" s="4">
        <f>SUM(D5:D10)</f>
        <v>5317</v>
      </c>
      <c r="E19" s="23">
        <f>SUM(E5:E10)</f>
        <v>21394</v>
      </c>
      <c r="F19" s="3">
        <f aca="true" t="shared" si="0" ref="F19:AG19">SUM(F5:F10)</f>
        <v>10637</v>
      </c>
      <c r="G19" s="4">
        <f t="shared" si="0"/>
        <v>3179</v>
      </c>
      <c r="H19" s="4">
        <f t="shared" si="0"/>
        <v>5728</v>
      </c>
      <c r="I19" s="23">
        <f t="shared" si="0"/>
        <v>16056</v>
      </c>
      <c r="J19" s="3">
        <f t="shared" si="0"/>
        <v>9889</v>
      </c>
      <c r="K19" s="4">
        <f t="shared" si="0"/>
        <v>3679</v>
      </c>
      <c r="L19" s="4">
        <f t="shared" si="0"/>
        <v>12155</v>
      </c>
      <c r="M19" s="23">
        <f t="shared" si="0"/>
        <v>9877</v>
      </c>
      <c r="N19" s="3">
        <f t="shared" si="0"/>
        <v>21015</v>
      </c>
      <c r="O19" s="4">
        <f t="shared" si="0"/>
        <v>4105</v>
      </c>
      <c r="P19" s="4">
        <f t="shared" si="0"/>
        <v>4732</v>
      </c>
      <c r="Q19" s="23">
        <f t="shared" si="0"/>
        <v>5748</v>
      </c>
      <c r="R19" s="3">
        <f t="shared" si="0"/>
        <v>24184</v>
      </c>
      <c r="S19" s="4">
        <f t="shared" si="0"/>
        <v>4768</v>
      </c>
      <c r="T19" s="4">
        <f t="shared" si="0"/>
        <v>4476</v>
      </c>
      <c r="U19" s="23">
        <f t="shared" si="0"/>
        <v>2172</v>
      </c>
      <c r="V19" s="3">
        <f t="shared" si="0"/>
        <v>19267</v>
      </c>
      <c r="W19" s="4">
        <f t="shared" si="0"/>
        <v>3422</v>
      </c>
      <c r="X19" s="4">
        <f t="shared" si="0"/>
        <v>3831</v>
      </c>
      <c r="Y19" s="23">
        <f t="shared" si="0"/>
        <v>9080</v>
      </c>
      <c r="Z19" s="3">
        <f t="shared" si="0"/>
        <v>29363</v>
      </c>
      <c r="AA19" s="4">
        <f t="shared" si="0"/>
        <v>2309</v>
      </c>
      <c r="AB19" s="4">
        <f t="shared" si="0"/>
        <v>2590</v>
      </c>
      <c r="AC19" s="23">
        <f t="shared" si="0"/>
        <v>1338</v>
      </c>
      <c r="AD19" s="3">
        <f t="shared" si="0"/>
        <v>30565</v>
      </c>
      <c r="AE19" s="4">
        <f t="shared" si="0"/>
        <v>2242</v>
      </c>
      <c r="AF19" s="4">
        <f t="shared" si="0"/>
        <v>2117</v>
      </c>
      <c r="AG19" s="5">
        <f t="shared" si="0"/>
        <v>676</v>
      </c>
    </row>
    <row r="20" spans="1:33" ht="15">
      <c r="A20" s="6" t="s">
        <v>3</v>
      </c>
      <c r="B20" s="7">
        <f>SUM(B11:B13)</f>
        <v>1292</v>
      </c>
      <c r="C20" s="8">
        <f>SUM(C11:C13)</f>
        <v>416</v>
      </c>
      <c r="D20" s="8">
        <f>SUM(D11:D13)</f>
        <v>3347</v>
      </c>
      <c r="E20" s="22">
        <f>SUM(E11:E13)</f>
        <v>2245</v>
      </c>
      <c r="F20" s="7">
        <f aca="true" t="shared" si="1" ref="F20:AG20">SUM(F11:F13)</f>
        <v>2302</v>
      </c>
      <c r="G20" s="8">
        <f t="shared" si="1"/>
        <v>615</v>
      </c>
      <c r="H20" s="8">
        <f t="shared" si="1"/>
        <v>3369</v>
      </c>
      <c r="I20" s="22">
        <f t="shared" si="1"/>
        <v>1014</v>
      </c>
      <c r="J20" s="7">
        <f t="shared" si="1"/>
        <v>2778</v>
      </c>
      <c r="K20" s="8">
        <f t="shared" si="1"/>
        <v>704</v>
      </c>
      <c r="L20" s="8">
        <f t="shared" si="1"/>
        <v>3360</v>
      </c>
      <c r="M20" s="22">
        <f t="shared" si="1"/>
        <v>458</v>
      </c>
      <c r="N20" s="7">
        <f t="shared" si="1"/>
        <v>3270</v>
      </c>
      <c r="O20" s="8">
        <f t="shared" si="1"/>
        <v>660</v>
      </c>
      <c r="P20" s="8">
        <f t="shared" si="1"/>
        <v>3126</v>
      </c>
      <c r="Q20" s="22">
        <f t="shared" si="1"/>
        <v>244</v>
      </c>
      <c r="R20" s="7">
        <f t="shared" si="1"/>
        <v>3004</v>
      </c>
      <c r="S20" s="8">
        <f t="shared" si="1"/>
        <v>975</v>
      </c>
      <c r="T20" s="8">
        <f t="shared" si="1"/>
        <v>3226</v>
      </c>
      <c r="U20" s="22">
        <f t="shared" si="1"/>
        <v>95</v>
      </c>
      <c r="V20" s="7">
        <f t="shared" si="1"/>
        <v>3619</v>
      </c>
      <c r="W20" s="8">
        <f t="shared" si="1"/>
        <v>981</v>
      </c>
      <c r="X20" s="8">
        <f t="shared" si="1"/>
        <v>2209</v>
      </c>
      <c r="Y20" s="22">
        <f t="shared" si="1"/>
        <v>491</v>
      </c>
      <c r="Z20" s="7">
        <f t="shared" si="1"/>
        <v>3587</v>
      </c>
      <c r="AA20" s="8">
        <f t="shared" si="1"/>
        <v>923</v>
      </c>
      <c r="AB20" s="8">
        <f t="shared" si="1"/>
        <v>2668</v>
      </c>
      <c r="AC20" s="22">
        <f t="shared" si="1"/>
        <v>122</v>
      </c>
      <c r="AD20" s="7">
        <f t="shared" si="1"/>
        <v>4623</v>
      </c>
      <c r="AE20" s="8">
        <f t="shared" si="1"/>
        <v>1091</v>
      </c>
      <c r="AF20" s="8">
        <f t="shared" si="1"/>
        <v>1573</v>
      </c>
      <c r="AG20" s="9">
        <f t="shared" si="1"/>
        <v>13</v>
      </c>
    </row>
    <row r="21" spans="1:33" ht="15">
      <c r="A21" s="6" t="s">
        <v>4</v>
      </c>
      <c r="B21" s="7">
        <f>SUM(B14:B16)</f>
        <v>1200</v>
      </c>
      <c r="C21" s="8">
        <f>SUM(C14:C16)</f>
        <v>402</v>
      </c>
      <c r="D21" s="8">
        <f>SUM(D14:D16)</f>
        <v>2042</v>
      </c>
      <c r="E21" s="22">
        <f>SUM(E14:E16)</f>
        <v>3656</v>
      </c>
      <c r="F21" s="7">
        <f aca="true" t="shared" si="2" ref="F21:AG21">SUM(F14:F16)</f>
        <v>874</v>
      </c>
      <c r="G21" s="8">
        <f t="shared" si="2"/>
        <v>463</v>
      </c>
      <c r="H21" s="8">
        <f t="shared" si="2"/>
        <v>2726</v>
      </c>
      <c r="I21" s="22">
        <f t="shared" si="2"/>
        <v>3237</v>
      </c>
      <c r="J21" s="7">
        <f t="shared" si="2"/>
        <v>1264</v>
      </c>
      <c r="K21" s="8">
        <f t="shared" si="2"/>
        <v>584</v>
      </c>
      <c r="L21" s="8">
        <f t="shared" si="2"/>
        <v>3631</v>
      </c>
      <c r="M21" s="22">
        <f t="shared" si="2"/>
        <v>1821</v>
      </c>
      <c r="N21" s="7">
        <f t="shared" si="2"/>
        <v>4425</v>
      </c>
      <c r="O21" s="8">
        <f t="shared" si="2"/>
        <v>701</v>
      </c>
      <c r="P21" s="8">
        <f t="shared" si="2"/>
        <v>1417</v>
      </c>
      <c r="Q21" s="22">
        <f t="shared" si="2"/>
        <v>757</v>
      </c>
      <c r="R21" s="7">
        <f t="shared" si="2"/>
        <v>5037</v>
      </c>
      <c r="S21" s="8">
        <f t="shared" si="2"/>
        <v>622</v>
      </c>
      <c r="T21" s="8">
        <f t="shared" si="2"/>
        <v>1387</v>
      </c>
      <c r="U21" s="22">
        <f t="shared" si="2"/>
        <v>254</v>
      </c>
      <c r="V21" s="7">
        <f t="shared" si="2"/>
        <v>2949</v>
      </c>
      <c r="W21" s="8">
        <f t="shared" si="2"/>
        <v>743</v>
      </c>
      <c r="X21" s="8">
        <f t="shared" si="2"/>
        <v>1182</v>
      </c>
      <c r="Y21" s="22">
        <f t="shared" si="2"/>
        <v>2426</v>
      </c>
      <c r="Z21" s="7">
        <f t="shared" si="2"/>
        <v>6585</v>
      </c>
      <c r="AA21" s="8">
        <f t="shared" si="2"/>
        <v>187</v>
      </c>
      <c r="AB21" s="8">
        <f t="shared" si="2"/>
        <v>468</v>
      </c>
      <c r="AC21" s="22">
        <f t="shared" si="2"/>
        <v>60</v>
      </c>
      <c r="AD21" s="7">
        <f t="shared" si="2"/>
        <v>6464</v>
      </c>
      <c r="AE21" s="8">
        <f t="shared" si="2"/>
        <v>451</v>
      </c>
      <c r="AF21" s="8">
        <f t="shared" si="2"/>
        <v>357</v>
      </c>
      <c r="AG21" s="9">
        <f t="shared" si="2"/>
        <v>28</v>
      </c>
    </row>
    <row r="22" spans="1:33" ht="15">
      <c r="A22" s="6" t="s">
        <v>6</v>
      </c>
      <c r="B22" s="7">
        <f>SUM(B17:B18)</f>
        <v>64</v>
      </c>
      <c r="C22" s="8">
        <f>SUM(C17:C18)</f>
        <v>510</v>
      </c>
      <c r="D22" s="8">
        <f>SUM(D17:D18)</f>
        <v>3500</v>
      </c>
      <c r="E22" s="22">
        <f>SUM(E17:E18)</f>
        <v>626</v>
      </c>
      <c r="F22" s="7">
        <f aca="true" t="shared" si="3" ref="F22:AG22">SUM(F17:F18)</f>
        <v>99</v>
      </c>
      <c r="G22" s="8">
        <f t="shared" si="3"/>
        <v>626</v>
      </c>
      <c r="H22" s="8">
        <f t="shared" si="3"/>
        <v>3722</v>
      </c>
      <c r="I22" s="22">
        <f t="shared" si="3"/>
        <v>253</v>
      </c>
      <c r="J22" s="7">
        <f t="shared" si="3"/>
        <v>62</v>
      </c>
      <c r="K22" s="8">
        <f t="shared" si="3"/>
        <v>465</v>
      </c>
      <c r="L22" s="8">
        <f t="shared" si="3"/>
        <v>3920</v>
      </c>
      <c r="M22" s="22">
        <f t="shared" si="3"/>
        <v>253</v>
      </c>
      <c r="N22" s="7">
        <f t="shared" si="3"/>
        <v>90</v>
      </c>
      <c r="O22" s="8">
        <f t="shared" si="3"/>
        <v>743</v>
      </c>
      <c r="P22" s="8">
        <f t="shared" si="3"/>
        <v>3642</v>
      </c>
      <c r="Q22" s="22">
        <f t="shared" si="3"/>
        <v>225</v>
      </c>
      <c r="R22" s="7">
        <f t="shared" si="3"/>
        <v>142</v>
      </c>
      <c r="S22" s="8">
        <f t="shared" si="3"/>
        <v>459</v>
      </c>
      <c r="T22" s="8">
        <f t="shared" si="3"/>
        <v>3893</v>
      </c>
      <c r="U22" s="22">
        <f t="shared" si="3"/>
        <v>206</v>
      </c>
      <c r="V22" s="7">
        <f t="shared" si="3"/>
        <v>261</v>
      </c>
      <c r="W22" s="8">
        <f t="shared" si="3"/>
        <v>485</v>
      </c>
      <c r="X22" s="8">
        <f t="shared" si="3"/>
        <v>3711</v>
      </c>
      <c r="Y22" s="22">
        <f t="shared" si="3"/>
        <v>243</v>
      </c>
      <c r="Z22" s="7">
        <f t="shared" si="3"/>
        <v>151</v>
      </c>
      <c r="AA22" s="8">
        <f t="shared" si="3"/>
        <v>514</v>
      </c>
      <c r="AB22" s="8">
        <f t="shared" si="3"/>
        <v>3802</v>
      </c>
      <c r="AC22" s="22">
        <f t="shared" si="3"/>
        <v>233</v>
      </c>
      <c r="AD22" s="7">
        <f t="shared" si="3"/>
        <v>351</v>
      </c>
      <c r="AE22" s="8">
        <f t="shared" si="3"/>
        <v>1236</v>
      </c>
      <c r="AF22" s="8">
        <f t="shared" si="3"/>
        <v>2933</v>
      </c>
      <c r="AG22" s="9">
        <f t="shared" si="3"/>
        <v>180</v>
      </c>
    </row>
    <row r="23" spans="1:33" ht="15">
      <c r="A23" s="14" t="s">
        <v>7</v>
      </c>
      <c r="B23" s="18">
        <f>SUM(B19:B22)</f>
        <v>9433</v>
      </c>
      <c r="C23" s="19">
        <f>SUM(C19:C22)</f>
        <v>3340</v>
      </c>
      <c r="D23" s="19">
        <f>SUM(D19:D22)</f>
        <v>14206</v>
      </c>
      <c r="E23" s="24">
        <f>SUM(E19:E22)</f>
        <v>27921</v>
      </c>
      <c r="F23" s="18">
        <f aca="true" t="shared" si="4" ref="F23:AG23">SUM(F19:F22)</f>
        <v>13912</v>
      </c>
      <c r="G23" s="19">
        <f t="shared" si="4"/>
        <v>4883</v>
      </c>
      <c r="H23" s="19">
        <f t="shared" si="4"/>
        <v>15545</v>
      </c>
      <c r="I23" s="24">
        <f t="shared" si="4"/>
        <v>20560</v>
      </c>
      <c r="J23" s="18">
        <f t="shared" si="4"/>
        <v>13993</v>
      </c>
      <c r="K23" s="19">
        <f t="shared" si="4"/>
        <v>5432</v>
      </c>
      <c r="L23" s="19">
        <f t="shared" si="4"/>
        <v>23066</v>
      </c>
      <c r="M23" s="24">
        <f t="shared" si="4"/>
        <v>12409</v>
      </c>
      <c r="N23" s="18">
        <f t="shared" si="4"/>
        <v>28800</v>
      </c>
      <c r="O23" s="19">
        <f t="shared" si="4"/>
        <v>6209</v>
      </c>
      <c r="P23" s="19">
        <f t="shared" si="4"/>
        <v>12917</v>
      </c>
      <c r="Q23" s="24">
        <f t="shared" si="4"/>
        <v>6974</v>
      </c>
      <c r="R23" s="18">
        <f t="shared" si="4"/>
        <v>32367</v>
      </c>
      <c r="S23" s="19">
        <f t="shared" si="4"/>
        <v>6824</v>
      </c>
      <c r="T23" s="19">
        <f t="shared" si="4"/>
        <v>12982</v>
      </c>
      <c r="U23" s="24">
        <f t="shared" si="4"/>
        <v>2727</v>
      </c>
      <c r="V23" s="18">
        <f t="shared" si="4"/>
        <v>26096</v>
      </c>
      <c r="W23" s="19">
        <f t="shared" si="4"/>
        <v>5631</v>
      </c>
      <c r="X23" s="19">
        <f t="shared" si="4"/>
        <v>10933</v>
      </c>
      <c r="Y23" s="24">
        <f t="shared" si="4"/>
        <v>12240</v>
      </c>
      <c r="Z23" s="18">
        <f t="shared" si="4"/>
        <v>39686</v>
      </c>
      <c r="AA23" s="19">
        <f t="shared" si="4"/>
        <v>3933</v>
      </c>
      <c r="AB23" s="19">
        <f t="shared" si="4"/>
        <v>9528</v>
      </c>
      <c r="AC23" s="24">
        <f t="shared" si="4"/>
        <v>1753</v>
      </c>
      <c r="AD23" s="18">
        <f t="shared" si="4"/>
        <v>42003</v>
      </c>
      <c r="AE23" s="19">
        <f t="shared" si="4"/>
        <v>5020</v>
      </c>
      <c r="AF23" s="19">
        <f t="shared" si="4"/>
        <v>6980</v>
      </c>
      <c r="AG23" s="20">
        <f t="shared" si="4"/>
        <v>897</v>
      </c>
    </row>
    <row r="24" spans="1:33" ht="15">
      <c r="A24" s="11" t="s">
        <v>29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</row>
    <row r="28" spans="1:33" ht="27.75" customHeight="1">
      <c r="A28" s="104" t="s">
        <v>23</v>
      </c>
      <c r="B28" s="106" t="s">
        <v>76</v>
      </c>
      <c r="C28" s="107"/>
      <c r="D28" s="107"/>
      <c r="E28" s="109"/>
      <c r="F28" s="106" t="s">
        <v>77</v>
      </c>
      <c r="G28" s="107"/>
      <c r="H28" s="107"/>
      <c r="I28" s="109"/>
      <c r="J28" s="106" t="s">
        <v>78</v>
      </c>
      <c r="K28" s="107"/>
      <c r="L28" s="107"/>
      <c r="M28" s="109"/>
      <c r="N28" s="106" t="s">
        <v>79</v>
      </c>
      <c r="O28" s="107"/>
      <c r="P28" s="107"/>
      <c r="Q28" s="109"/>
      <c r="R28" s="106" t="s">
        <v>80</v>
      </c>
      <c r="S28" s="107"/>
      <c r="T28" s="107"/>
      <c r="U28" s="109"/>
      <c r="V28" s="106" t="s">
        <v>81</v>
      </c>
      <c r="W28" s="107"/>
      <c r="X28" s="107"/>
      <c r="Y28" s="109"/>
      <c r="Z28" s="106" t="s">
        <v>82</v>
      </c>
      <c r="AA28" s="107"/>
      <c r="AB28" s="107"/>
      <c r="AC28" s="109"/>
      <c r="AD28" s="106" t="s">
        <v>83</v>
      </c>
      <c r="AE28" s="107"/>
      <c r="AF28" s="107"/>
      <c r="AG28" s="108"/>
    </row>
    <row r="29" spans="1:33" ht="46.5" customHeight="1">
      <c r="A29" s="105"/>
      <c r="B29" s="15" t="s">
        <v>72</v>
      </c>
      <c r="C29" s="16" t="s">
        <v>73</v>
      </c>
      <c r="D29" s="16" t="s">
        <v>74</v>
      </c>
      <c r="E29" s="21" t="s">
        <v>75</v>
      </c>
      <c r="F29" s="15" t="s">
        <v>72</v>
      </c>
      <c r="G29" s="16" t="s">
        <v>73</v>
      </c>
      <c r="H29" s="16" t="s">
        <v>74</v>
      </c>
      <c r="I29" s="21" t="s">
        <v>75</v>
      </c>
      <c r="J29" s="15" t="s">
        <v>72</v>
      </c>
      <c r="K29" s="16" t="s">
        <v>73</v>
      </c>
      <c r="L29" s="16" t="s">
        <v>74</v>
      </c>
      <c r="M29" s="21" t="s">
        <v>75</v>
      </c>
      <c r="N29" s="15" t="s">
        <v>72</v>
      </c>
      <c r="O29" s="16" t="s">
        <v>73</v>
      </c>
      <c r="P29" s="16" t="s">
        <v>74</v>
      </c>
      <c r="Q29" s="21" t="s">
        <v>75</v>
      </c>
      <c r="R29" s="15" t="s">
        <v>72</v>
      </c>
      <c r="S29" s="16" t="s">
        <v>73</v>
      </c>
      <c r="T29" s="16" t="s">
        <v>74</v>
      </c>
      <c r="U29" s="21" t="s">
        <v>75</v>
      </c>
      <c r="V29" s="15" t="s">
        <v>72</v>
      </c>
      <c r="W29" s="16" t="s">
        <v>73</v>
      </c>
      <c r="X29" s="16" t="s">
        <v>74</v>
      </c>
      <c r="Y29" s="21" t="s">
        <v>75</v>
      </c>
      <c r="Z29" s="15" t="s">
        <v>72</v>
      </c>
      <c r="AA29" s="16" t="s">
        <v>73</v>
      </c>
      <c r="AB29" s="16" t="s">
        <v>74</v>
      </c>
      <c r="AC29" s="21" t="s">
        <v>75</v>
      </c>
      <c r="AD29" s="15" t="s">
        <v>72</v>
      </c>
      <c r="AE29" s="16" t="s">
        <v>73</v>
      </c>
      <c r="AF29" s="16" t="s">
        <v>74</v>
      </c>
      <c r="AG29" s="17" t="s">
        <v>75</v>
      </c>
    </row>
    <row r="30" spans="1:33" ht="15">
      <c r="A30" s="1" t="s">
        <v>8</v>
      </c>
      <c r="B30" s="32">
        <f>(B5/($B5+$C5+$D5+$E5))*100</f>
        <v>21.82857142857143</v>
      </c>
      <c r="C30" s="33">
        <f aca="true" t="shared" si="5" ref="C30:AG30">(C5/($B5+$C5+$D5+$E5))*100</f>
        <v>5.714285714285714</v>
      </c>
      <c r="D30" s="33">
        <f t="shared" si="5"/>
        <v>6.6000000000000005</v>
      </c>
      <c r="E30" s="26">
        <f t="shared" si="5"/>
        <v>65.85714285714286</v>
      </c>
      <c r="F30" s="32">
        <f t="shared" si="5"/>
        <v>25.385714285714283</v>
      </c>
      <c r="G30" s="33">
        <f t="shared" si="5"/>
        <v>7.3999999999999995</v>
      </c>
      <c r="H30" s="33">
        <f t="shared" si="5"/>
        <v>9.885714285714284</v>
      </c>
      <c r="I30" s="26">
        <f t="shared" si="5"/>
        <v>57.32857142857143</v>
      </c>
      <c r="J30" s="32">
        <f t="shared" si="5"/>
        <v>28.7</v>
      </c>
      <c r="K30" s="33">
        <f t="shared" si="5"/>
        <v>14.342857142857143</v>
      </c>
      <c r="L30" s="33">
        <f t="shared" si="5"/>
        <v>33.24285714285714</v>
      </c>
      <c r="M30" s="26">
        <f t="shared" si="5"/>
        <v>23.714285714285715</v>
      </c>
      <c r="N30" s="32">
        <f t="shared" si="5"/>
        <v>74.92857142857143</v>
      </c>
      <c r="O30" s="33">
        <f t="shared" si="5"/>
        <v>9.471428571428572</v>
      </c>
      <c r="P30" s="33">
        <f t="shared" si="5"/>
        <v>6.171428571428572</v>
      </c>
      <c r="Q30" s="26">
        <f t="shared" si="5"/>
        <v>9.428571428571429</v>
      </c>
      <c r="R30" s="32">
        <f t="shared" si="5"/>
        <v>77.84285714285714</v>
      </c>
      <c r="S30" s="33">
        <f t="shared" si="5"/>
        <v>13.142857142857142</v>
      </c>
      <c r="T30" s="33">
        <f t="shared" si="5"/>
        <v>3.6999999999999997</v>
      </c>
      <c r="U30" s="26">
        <f t="shared" si="5"/>
        <v>5.314285714285714</v>
      </c>
      <c r="V30" s="32">
        <f t="shared" si="5"/>
        <v>51.714285714285715</v>
      </c>
      <c r="W30" s="33">
        <f t="shared" si="5"/>
        <v>8.942857142857143</v>
      </c>
      <c r="X30" s="33">
        <f t="shared" si="5"/>
        <v>6.542857142857144</v>
      </c>
      <c r="Y30" s="26">
        <f t="shared" si="5"/>
        <v>32.800000000000004</v>
      </c>
      <c r="Z30" s="32">
        <f t="shared" si="5"/>
        <v>94.27142857142857</v>
      </c>
      <c r="AA30" s="33">
        <f t="shared" si="5"/>
        <v>3.6999999999999997</v>
      </c>
      <c r="AB30" s="33">
        <f t="shared" si="5"/>
        <v>0.41428571428571426</v>
      </c>
      <c r="AC30" s="26">
        <f t="shared" si="5"/>
        <v>1.6142857142857143</v>
      </c>
      <c r="AD30" s="32">
        <f t="shared" si="5"/>
        <v>89.8</v>
      </c>
      <c r="AE30" s="33">
        <f t="shared" si="5"/>
        <v>5.3</v>
      </c>
      <c r="AF30" s="33">
        <f t="shared" si="5"/>
        <v>2.0428571428571427</v>
      </c>
      <c r="AG30" s="28">
        <f t="shared" si="5"/>
        <v>2.857142857142857</v>
      </c>
    </row>
    <row r="31" spans="1:33" ht="15">
      <c r="A31" s="6" t="s">
        <v>9</v>
      </c>
      <c r="B31" s="32">
        <f aca="true" t="shared" si="6" ref="B31:AG31">(B6/($B6+$C6+$D6+$E6))*100</f>
        <v>6.157894736842105</v>
      </c>
      <c r="C31" s="33">
        <f t="shared" si="6"/>
        <v>6.210526315789474</v>
      </c>
      <c r="D31" s="33">
        <f t="shared" si="6"/>
        <v>12.447368421052632</v>
      </c>
      <c r="E31" s="26">
        <f t="shared" si="6"/>
        <v>75.18421052631578</v>
      </c>
      <c r="F31" s="32">
        <f t="shared" si="6"/>
        <v>23.473684210526315</v>
      </c>
      <c r="G31" s="33">
        <f t="shared" si="6"/>
        <v>10.31578947368421</v>
      </c>
      <c r="H31" s="33">
        <f t="shared" si="6"/>
        <v>13.842105263157894</v>
      </c>
      <c r="I31" s="26">
        <f t="shared" si="6"/>
        <v>52.368421052631575</v>
      </c>
      <c r="J31" s="32">
        <f t="shared" si="6"/>
        <v>53.76315789473685</v>
      </c>
      <c r="K31" s="33">
        <f t="shared" si="6"/>
        <v>6.236842105263158</v>
      </c>
      <c r="L31" s="33">
        <f t="shared" si="6"/>
        <v>13.815789473684212</v>
      </c>
      <c r="M31" s="26">
        <f t="shared" si="6"/>
        <v>26.184210526315788</v>
      </c>
      <c r="N31" s="32">
        <f t="shared" si="6"/>
        <v>45.55263157894737</v>
      </c>
      <c r="O31" s="33">
        <f t="shared" si="6"/>
        <v>18.5</v>
      </c>
      <c r="P31" s="33">
        <f t="shared" si="6"/>
        <v>7.657894736842105</v>
      </c>
      <c r="Q31" s="26">
        <f t="shared" si="6"/>
        <v>28.289473684210524</v>
      </c>
      <c r="R31" s="32">
        <f t="shared" si="6"/>
        <v>81.42105263157895</v>
      </c>
      <c r="S31" s="33">
        <f t="shared" si="6"/>
        <v>4.105263157894737</v>
      </c>
      <c r="T31" s="33">
        <f t="shared" si="6"/>
        <v>7.578947368421053</v>
      </c>
      <c r="U31" s="26">
        <f t="shared" si="6"/>
        <v>6.894736842105263</v>
      </c>
      <c r="V31" s="32">
        <f t="shared" si="6"/>
        <v>75.1578947368421</v>
      </c>
      <c r="W31" s="33">
        <f t="shared" si="6"/>
        <v>2.763157894736842</v>
      </c>
      <c r="X31" s="33">
        <f t="shared" si="6"/>
        <v>6.210526315789474</v>
      </c>
      <c r="Y31" s="26">
        <f t="shared" si="6"/>
        <v>15.868421052631579</v>
      </c>
      <c r="Z31" s="32">
        <f t="shared" si="6"/>
        <v>82.78947368421052</v>
      </c>
      <c r="AA31" s="33">
        <f t="shared" si="6"/>
        <v>3.421052631578948</v>
      </c>
      <c r="AB31" s="33">
        <f t="shared" si="6"/>
        <v>10.31578947368421</v>
      </c>
      <c r="AC31" s="26">
        <f t="shared" si="6"/>
        <v>3.4736842105263155</v>
      </c>
      <c r="AD31" s="32">
        <f t="shared" si="6"/>
        <v>84.84210526315789</v>
      </c>
      <c r="AE31" s="33">
        <f t="shared" si="6"/>
        <v>4.184210526315789</v>
      </c>
      <c r="AF31" s="33">
        <f t="shared" si="6"/>
        <v>8.894736842105264</v>
      </c>
      <c r="AG31" s="28">
        <f t="shared" si="6"/>
        <v>2.0789473684210527</v>
      </c>
    </row>
    <row r="32" spans="1:33" ht="15">
      <c r="A32" s="6" t="s">
        <v>10</v>
      </c>
      <c r="B32" s="32">
        <f aca="true" t="shared" si="7" ref="B32:AG32">(B7/($B7+$C7+$D7+$E7))*100</f>
        <v>19.04705882352941</v>
      </c>
      <c r="C32" s="33">
        <f t="shared" si="7"/>
        <v>3.7294117647058824</v>
      </c>
      <c r="D32" s="33">
        <f t="shared" si="7"/>
        <v>24.96470588235294</v>
      </c>
      <c r="E32" s="26">
        <f t="shared" si="7"/>
        <v>52.25882352941177</v>
      </c>
      <c r="F32" s="32">
        <f t="shared" si="7"/>
        <v>35.56470588235294</v>
      </c>
      <c r="G32" s="33">
        <f t="shared" si="7"/>
        <v>6.623529411764705</v>
      </c>
      <c r="H32" s="33">
        <f t="shared" si="7"/>
        <v>15.07058823529412</v>
      </c>
      <c r="I32" s="26">
        <f t="shared" si="7"/>
        <v>42.741176470588236</v>
      </c>
      <c r="J32" s="32">
        <f t="shared" si="7"/>
        <v>17.811764705882354</v>
      </c>
      <c r="K32" s="33">
        <f t="shared" si="7"/>
        <v>11.635294117647058</v>
      </c>
      <c r="L32" s="33">
        <f t="shared" si="7"/>
        <v>48.58823529411765</v>
      </c>
      <c r="M32" s="26">
        <f t="shared" si="7"/>
        <v>21.96470588235294</v>
      </c>
      <c r="N32" s="32">
        <f t="shared" si="7"/>
        <v>61.23529411764706</v>
      </c>
      <c r="O32" s="33">
        <f t="shared" si="7"/>
        <v>9.976470588235294</v>
      </c>
      <c r="P32" s="33">
        <f t="shared" si="7"/>
        <v>17.141176470588235</v>
      </c>
      <c r="Q32" s="26">
        <f t="shared" si="7"/>
        <v>11.647058823529411</v>
      </c>
      <c r="R32" s="32">
        <f t="shared" si="7"/>
        <v>66.34117647058824</v>
      </c>
      <c r="S32" s="33">
        <f t="shared" si="7"/>
        <v>14.541176470588235</v>
      </c>
      <c r="T32" s="33">
        <f t="shared" si="7"/>
        <v>17.447058823529414</v>
      </c>
      <c r="U32" s="26">
        <f t="shared" si="7"/>
        <v>1.6705882352941177</v>
      </c>
      <c r="V32" s="32">
        <f t="shared" si="7"/>
        <v>49.8</v>
      </c>
      <c r="W32" s="33">
        <f t="shared" si="7"/>
        <v>10.8</v>
      </c>
      <c r="X32" s="33">
        <f t="shared" si="7"/>
        <v>16.6</v>
      </c>
      <c r="Y32" s="26">
        <f t="shared" si="7"/>
        <v>22.8</v>
      </c>
      <c r="Z32" s="32">
        <f t="shared" si="7"/>
        <v>79.16470588235293</v>
      </c>
      <c r="AA32" s="33">
        <f t="shared" si="7"/>
        <v>7.905882352941177</v>
      </c>
      <c r="AB32" s="33">
        <f t="shared" si="7"/>
        <v>10.423529411764706</v>
      </c>
      <c r="AC32" s="26">
        <f t="shared" si="7"/>
        <v>2.5058823529411764</v>
      </c>
      <c r="AD32" s="32">
        <f t="shared" si="7"/>
        <v>81.70588235294117</v>
      </c>
      <c r="AE32" s="33">
        <f t="shared" si="7"/>
        <v>9.129411764705882</v>
      </c>
      <c r="AF32" s="33">
        <f t="shared" si="7"/>
        <v>8.741176470588236</v>
      </c>
      <c r="AG32" s="28">
        <f t="shared" si="7"/>
        <v>0.4235294117647058</v>
      </c>
    </row>
    <row r="33" spans="1:33" ht="15">
      <c r="A33" s="6" t="s">
        <v>11</v>
      </c>
      <c r="B33" s="32">
        <f aca="true" t="shared" si="8" ref="B33:AG33">(B8/($B8+$C8+$D8+$E8))*100</f>
        <v>22.646153846153847</v>
      </c>
      <c r="C33" s="33">
        <f t="shared" si="8"/>
        <v>7.5076923076923086</v>
      </c>
      <c r="D33" s="33">
        <f t="shared" si="8"/>
        <v>6.338461538461539</v>
      </c>
      <c r="E33" s="26">
        <f t="shared" si="8"/>
        <v>63.50769230769231</v>
      </c>
      <c r="F33" s="32">
        <f t="shared" si="8"/>
        <v>26.461538461538463</v>
      </c>
      <c r="G33" s="33">
        <f t="shared" si="8"/>
        <v>12.553846153846154</v>
      </c>
      <c r="H33" s="33">
        <f t="shared" si="8"/>
        <v>8.36923076923077</v>
      </c>
      <c r="I33" s="26">
        <f t="shared" si="8"/>
        <v>52.61538461538462</v>
      </c>
      <c r="J33" s="32">
        <f t="shared" si="8"/>
        <v>24.676923076923078</v>
      </c>
      <c r="K33" s="33">
        <f t="shared" si="8"/>
        <v>10.584615384615384</v>
      </c>
      <c r="L33" s="33">
        <f t="shared" si="8"/>
        <v>34.36923076923077</v>
      </c>
      <c r="M33" s="26">
        <f t="shared" si="8"/>
        <v>30.36923076923077</v>
      </c>
      <c r="N33" s="32">
        <f t="shared" si="8"/>
        <v>52.44615384615384</v>
      </c>
      <c r="O33" s="33">
        <f t="shared" si="8"/>
        <v>13.861538461538462</v>
      </c>
      <c r="P33" s="33">
        <f t="shared" si="8"/>
        <v>11.36923076923077</v>
      </c>
      <c r="Q33" s="26">
        <f t="shared" si="8"/>
        <v>22.323076923076922</v>
      </c>
      <c r="R33" s="32">
        <f t="shared" si="8"/>
        <v>64.63076923076923</v>
      </c>
      <c r="S33" s="33">
        <f t="shared" si="8"/>
        <v>16.8</v>
      </c>
      <c r="T33" s="33">
        <f t="shared" si="8"/>
        <v>7.56923076923077</v>
      </c>
      <c r="U33" s="26">
        <f t="shared" si="8"/>
        <v>11</v>
      </c>
      <c r="V33" s="32">
        <f t="shared" si="8"/>
        <v>41.55384615384615</v>
      </c>
      <c r="W33" s="33">
        <f t="shared" si="8"/>
        <v>13.4</v>
      </c>
      <c r="X33" s="33">
        <f t="shared" si="8"/>
        <v>5.861538461538462</v>
      </c>
      <c r="Y33" s="26">
        <f t="shared" si="8"/>
        <v>39.184615384615384</v>
      </c>
      <c r="Z33" s="32">
        <f t="shared" si="8"/>
        <v>84.86153846153847</v>
      </c>
      <c r="AA33" s="33">
        <f t="shared" si="8"/>
        <v>9.692307692307692</v>
      </c>
      <c r="AB33" s="33">
        <f t="shared" si="8"/>
        <v>1.6615384615384614</v>
      </c>
      <c r="AC33" s="26">
        <f t="shared" si="8"/>
        <v>3.784615384615385</v>
      </c>
      <c r="AD33" s="32">
        <f t="shared" si="8"/>
        <v>92.0153846153846</v>
      </c>
      <c r="AE33" s="33">
        <f t="shared" si="8"/>
        <v>4.6461538461538465</v>
      </c>
      <c r="AF33" s="33">
        <f t="shared" si="8"/>
        <v>1.2461538461538462</v>
      </c>
      <c r="AG33" s="28">
        <f t="shared" si="8"/>
        <v>2.0923076923076924</v>
      </c>
    </row>
    <row r="34" spans="1:33" ht="15">
      <c r="A34" s="6" t="s">
        <v>12</v>
      </c>
      <c r="B34" s="32">
        <f aca="true" t="shared" si="9" ref="B34:AG34">(B9/($B9+$C9+$D9+$E9))*100</f>
        <v>7.558823529411765</v>
      </c>
      <c r="C34" s="33">
        <f t="shared" si="9"/>
        <v>3.4117647058823533</v>
      </c>
      <c r="D34" s="33">
        <f t="shared" si="9"/>
        <v>35.411764705882355</v>
      </c>
      <c r="E34" s="26">
        <f t="shared" si="9"/>
        <v>53.61764705882352</v>
      </c>
      <c r="F34" s="32">
        <f t="shared" si="9"/>
        <v>19.08823529411765</v>
      </c>
      <c r="G34" s="33">
        <f t="shared" si="9"/>
        <v>4.147058823529412</v>
      </c>
      <c r="H34" s="33">
        <f t="shared" si="9"/>
        <v>40.294117647058826</v>
      </c>
      <c r="I34" s="26">
        <f t="shared" si="9"/>
        <v>36.470588235294116</v>
      </c>
      <c r="J34" s="32">
        <f t="shared" si="9"/>
        <v>2.0294117647058822</v>
      </c>
      <c r="K34" s="33">
        <f t="shared" si="9"/>
        <v>3.4705882352941178</v>
      </c>
      <c r="L34" s="33">
        <f t="shared" si="9"/>
        <v>38.294117647058826</v>
      </c>
      <c r="M34" s="26">
        <f t="shared" si="9"/>
        <v>56.205882352941174</v>
      </c>
      <c r="N34" s="32">
        <f t="shared" si="9"/>
        <v>28.911764705882355</v>
      </c>
      <c r="O34" s="33">
        <f t="shared" si="9"/>
        <v>11</v>
      </c>
      <c r="P34" s="33">
        <f t="shared" si="9"/>
        <v>31.941176470588236</v>
      </c>
      <c r="Q34" s="26">
        <f t="shared" si="9"/>
        <v>28.147058823529413</v>
      </c>
      <c r="R34" s="32">
        <f t="shared" si="9"/>
        <v>43.94117647058823</v>
      </c>
      <c r="S34" s="33">
        <f t="shared" si="9"/>
        <v>10.911764705882353</v>
      </c>
      <c r="T34" s="33">
        <f t="shared" si="9"/>
        <v>36.17647058823529</v>
      </c>
      <c r="U34" s="26">
        <f t="shared" si="9"/>
        <v>8.970588235294118</v>
      </c>
      <c r="V34" s="32">
        <f t="shared" si="9"/>
        <v>49.35294117647059</v>
      </c>
      <c r="W34" s="33">
        <f t="shared" si="9"/>
        <v>7.558823529411765</v>
      </c>
      <c r="X34" s="33">
        <f t="shared" si="9"/>
        <v>24.58823529411765</v>
      </c>
      <c r="Y34" s="26">
        <f t="shared" si="9"/>
        <v>18.5</v>
      </c>
      <c r="Z34" s="32">
        <f t="shared" si="9"/>
        <v>55.44117647058824</v>
      </c>
      <c r="AA34" s="33">
        <f t="shared" si="9"/>
        <v>4.794117647058823</v>
      </c>
      <c r="AB34" s="33">
        <f t="shared" si="9"/>
        <v>26.647058823529413</v>
      </c>
      <c r="AC34" s="26">
        <f t="shared" si="9"/>
        <v>13.117647058823529</v>
      </c>
      <c r="AD34" s="32">
        <f t="shared" si="9"/>
        <v>69.82352941176471</v>
      </c>
      <c r="AE34" s="33">
        <f t="shared" si="9"/>
        <v>7.558823529411765</v>
      </c>
      <c r="AF34" s="33">
        <f t="shared" si="9"/>
        <v>19.147058823529413</v>
      </c>
      <c r="AG34" s="28">
        <f t="shared" si="9"/>
        <v>3.4705882352941178</v>
      </c>
    </row>
    <row r="35" spans="1:33" ht="15">
      <c r="A35" s="6" t="s">
        <v>13</v>
      </c>
      <c r="B35" s="32">
        <f aca="true" t="shared" si="10" ref="B35:AG35">(B10/($B10+$C10+$D10+$E10))*100</f>
        <v>27.609375000000004</v>
      </c>
      <c r="C35" s="33">
        <f t="shared" si="10"/>
        <v>7.109375</v>
      </c>
      <c r="D35" s="33">
        <f t="shared" si="10"/>
        <v>10.0625</v>
      </c>
      <c r="E35" s="26">
        <f t="shared" si="10"/>
        <v>55.21875000000001</v>
      </c>
      <c r="F35" s="32">
        <f t="shared" si="10"/>
        <v>40.25</v>
      </c>
      <c r="G35" s="33">
        <f t="shared" si="10"/>
        <v>11.703125</v>
      </c>
      <c r="H35" s="33">
        <f t="shared" si="10"/>
        <v>20.546875</v>
      </c>
      <c r="I35" s="26">
        <f t="shared" si="10"/>
        <v>27.500000000000004</v>
      </c>
      <c r="J35" s="32">
        <f t="shared" si="10"/>
        <v>41.40625</v>
      </c>
      <c r="K35" s="33">
        <f t="shared" si="10"/>
        <v>10.046875</v>
      </c>
      <c r="L35" s="33">
        <f t="shared" si="10"/>
        <v>25.578125</v>
      </c>
      <c r="M35" s="26">
        <f t="shared" si="10"/>
        <v>22.96875</v>
      </c>
      <c r="N35" s="32">
        <f t="shared" si="10"/>
        <v>69.40625</v>
      </c>
      <c r="O35" s="33">
        <f t="shared" si="10"/>
        <v>9.625</v>
      </c>
      <c r="P35" s="33">
        <f t="shared" si="10"/>
        <v>11.359375</v>
      </c>
      <c r="Q35" s="26">
        <f t="shared" si="10"/>
        <v>9.609375</v>
      </c>
      <c r="R35" s="32">
        <f t="shared" si="10"/>
        <v>67.296875</v>
      </c>
      <c r="S35" s="33">
        <f t="shared" si="10"/>
        <v>15.515625</v>
      </c>
      <c r="T35" s="33">
        <f t="shared" si="10"/>
        <v>11.3125</v>
      </c>
      <c r="U35" s="26">
        <f t="shared" si="10"/>
        <v>5.875</v>
      </c>
      <c r="V35" s="32">
        <f t="shared" si="10"/>
        <v>65.296875</v>
      </c>
      <c r="W35" s="33">
        <f t="shared" si="10"/>
        <v>10.078125</v>
      </c>
      <c r="X35" s="33">
        <f t="shared" si="10"/>
        <v>7.953125</v>
      </c>
      <c r="Y35" s="26">
        <f t="shared" si="10"/>
        <v>16.671875</v>
      </c>
      <c r="Z35" s="32">
        <f t="shared" si="10"/>
        <v>85.75</v>
      </c>
      <c r="AA35" s="33">
        <f t="shared" si="10"/>
        <v>7.109375</v>
      </c>
      <c r="AB35" s="33">
        <f t="shared" si="10"/>
        <v>4.203125</v>
      </c>
      <c r="AC35" s="26">
        <f t="shared" si="10"/>
        <v>2.9375</v>
      </c>
      <c r="AD35" s="32">
        <f t="shared" si="10"/>
        <v>89.921875</v>
      </c>
      <c r="AE35" s="33">
        <f t="shared" si="10"/>
        <v>5.890625</v>
      </c>
      <c r="AF35" s="33">
        <f t="shared" si="10"/>
        <v>2.515625</v>
      </c>
      <c r="AG35" s="28">
        <f t="shared" si="10"/>
        <v>1.671875</v>
      </c>
    </row>
    <row r="36" spans="1:33" ht="15">
      <c r="A36" s="6" t="s">
        <v>14</v>
      </c>
      <c r="B36" s="32">
        <f aca="true" t="shared" si="11" ref="B36:AG36">(B11/($B11+$C11+$D11+$E11))*100</f>
        <v>24.352941176470587</v>
      </c>
      <c r="C36" s="33">
        <f t="shared" si="11"/>
        <v>3.5882352941176467</v>
      </c>
      <c r="D36" s="33">
        <f t="shared" si="11"/>
        <v>28.47058823529412</v>
      </c>
      <c r="E36" s="26">
        <f t="shared" si="11"/>
        <v>43.588235294117645</v>
      </c>
      <c r="F36" s="32">
        <f t="shared" si="11"/>
        <v>35.23529411764706</v>
      </c>
      <c r="G36" s="33">
        <f t="shared" si="11"/>
        <v>11.882352941176471</v>
      </c>
      <c r="H36" s="33">
        <f t="shared" si="11"/>
        <v>38.1764705882353</v>
      </c>
      <c r="I36" s="26">
        <f t="shared" si="11"/>
        <v>14.705882352941178</v>
      </c>
      <c r="J36" s="32">
        <f t="shared" si="11"/>
        <v>50.64705882352941</v>
      </c>
      <c r="K36" s="33">
        <f t="shared" si="11"/>
        <v>13.176470588235295</v>
      </c>
      <c r="L36" s="33">
        <f t="shared" si="11"/>
        <v>31.705882352941178</v>
      </c>
      <c r="M36" s="26">
        <f t="shared" si="11"/>
        <v>4.470588235294118</v>
      </c>
      <c r="N36" s="32">
        <f t="shared" si="11"/>
        <v>49.705882352941174</v>
      </c>
      <c r="O36" s="33">
        <f t="shared" si="11"/>
        <v>9.647058823529411</v>
      </c>
      <c r="P36" s="33">
        <f t="shared" si="11"/>
        <v>38.35294117647059</v>
      </c>
      <c r="Q36" s="26">
        <f t="shared" si="11"/>
        <v>2.2941176470588234</v>
      </c>
      <c r="R36" s="32">
        <f t="shared" si="11"/>
        <v>52.88235294117647</v>
      </c>
      <c r="S36" s="33">
        <f t="shared" si="11"/>
        <v>12</v>
      </c>
      <c r="T36" s="33">
        <f t="shared" si="11"/>
        <v>34.35294117647059</v>
      </c>
      <c r="U36" s="26">
        <f t="shared" si="11"/>
        <v>0.7647058823529412</v>
      </c>
      <c r="V36" s="32">
        <f t="shared" si="11"/>
        <v>34.35294117647059</v>
      </c>
      <c r="W36" s="33">
        <f t="shared" si="11"/>
        <v>11.76470588235294</v>
      </c>
      <c r="X36" s="33">
        <f t="shared" si="11"/>
        <v>44.11764705882353</v>
      </c>
      <c r="Y36" s="26">
        <f t="shared" si="11"/>
        <v>9.76470588235294</v>
      </c>
      <c r="Z36" s="32">
        <f t="shared" si="11"/>
        <v>67.70588235294117</v>
      </c>
      <c r="AA36" s="33">
        <f t="shared" si="11"/>
        <v>6.647058823529411</v>
      </c>
      <c r="AB36" s="33">
        <f t="shared" si="11"/>
        <v>24.88235294117647</v>
      </c>
      <c r="AC36" s="26">
        <f t="shared" si="11"/>
        <v>0.7647058823529412</v>
      </c>
      <c r="AD36" s="32">
        <f t="shared" si="11"/>
        <v>70.76470588235294</v>
      </c>
      <c r="AE36" s="33">
        <f t="shared" si="11"/>
        <v>5.823529411764706</v>
      </c>
      <c r="AF36" s="33">
        <f t="shared" si="11"/>
        <v>22.647058823529413</v>
      </c>
      <c r="AG36" s="28">
        <f t="shared" si="11"/>
        <v>0.7647058823529412</v>
      </c>
    </row>
    <row r="37" spans="1:33" ht="15">
      <c r="A37" s="6" t="s">
        <v>15</v>
      </c>
      <c r="B37" s="32">
        <f aca="true" t="shared" si="12" ref="B37:AG37">(B12/($B12+$C12+$D12+$E12))*100</f>
        <v>19.77777777777778</v>
      </c>
      <c r="C37" s="33">
        <f t="shared" si="12"/>
        <v>6.027777777777778</v>
      </c>
      <c r="D37" s="33">
        <f t="shared" si="12"/>
        <v>40.13888888888889</v>
      </c>
      <c r="E37" s="26">
        <f t="shared" si="12"/>
        <v>34.05555555555556</v>
      </c>
      <c r="F37" s="32">
        <f t="shared" si="12"/>
        <v>31.805555555555554</v>
      </c>
      <c r="G37" s="33">
        <f t="shared" si="12"/>
        <v>8.36111111111111</v>
      </c>
      <c r="H37" s="33">
        <f t="shared" si="12"/>
        <v>40.94444444444444</v>
      </c>
      <c r="I37" s="26">
        <f t="shared" si="12"/>
        <v>18.88888888888889</v>
      </c>
      <c r="J37" s="32">
        <f t="shared" si="12"/>
        <v>44.69444444444444</v>
      </c>
      <c r="K37" s="33">
        <f t="shared" si="12"/>
        <v>9.86111111111111</v>
      </c>
      <c r="L37" s="33">
        <f t="shared" si="12"/>
        <v>37.138888888888886</v>
      </c>
      <c r="M37" s="26">
        <f t="shared" si="12"/>
        <v>8.305555555555555</v>
      </c>
      <c r="N37" s="32">
        <f t="shared" si="12"/>
        <v>51.47222222222222</v>
      </c>
      <c r="O37" s="33">
        <f t="shared" si="12"/>
        <v>9.88888888888889</v>
      </c>
      <c r="P37" s="33">
        <f t="shared" si="12"/>
        <v>33.33333333333333</v>
      </c>
      <c r="Q37" s="26">
        <f t="shared" si="12"/>
        <v>5.305555555555555</v>
      </c>
      <c r="R37" s="32">
        <f t="shared" si="12"/>
        <v>53.80555555555555</v>
      </c>
      <c r="S37" s="33">
        <f t="shared" si="12"/>
        <v>12.13888888888889</v>
      </c>
      <c r="T37" s="33">
        <f t="shared" si="12"/>
        <v>31.77777777777778</v>
      </c>
      <c r="U37" s="26">
        <f t="shared" si="12"/>
        <v>2.2777777777777777</v>
      </c>
      <c r="V37" s="32">
        <f t="shared" si="12"/>
        <v>58.416666666666664</v>
      </c>
      <c r="W37" s="33">
        <f t="shared" si="12"/>
        <v>16.694444444444446</v>
      </c>
      <c r="X37" s="33">
        <f t="shared" si="12"/>
        <v>18.13888888888889</v>
      </c>
      <c r="Y37" s="26">
        <f t="shared" si="12"/>
        <v>6.75</v>
      </c>
      <c r="Z37" s="32">
        <f t="shared" si="12"/>
        <v>53</v>
      </c>
      <c r="AA37" s="33">
        <f t="shared" si="12"/>
        <v>13.63888888888889</v>
      </c>
      <c r="AB37" s="33">
        <f t="shared" si="12"/>
        <v>30.333333333333336</v>
      </c>
      <c r="AC37" s="26">
        <f t="shared" si="12"/>
        <v>3.0277777777777777</v>
      </c>
      <c r="AD37" s="32">
        <f t="shared" si="12"/>
        <v>70.38888888888889</v>
      </c>
      <c r="AE37" s="33">
        <f t="shared" si="12"/>
        <v>15.166666666666668</v>
      </c>
      <c r="AF37" s="33">
        <f t="shared" si="12"/>
        <v>14.444444444444443</v>
      </c>
      <c r="AG37" s="28">
        <f t="shared" si="12"/>
        <v>0</v>
      </c>
    </row>
    <row r="38" spans="1:33" ht="15">
      <c r="A38" s="6" t="s">
        <v>16</v>
      </c>
      <c r="B38" s="32">
        <f aca="true" t="shared" si="13" ref="B38:AG38">(B13/($B13+$C13+$D13+$E13))*100</f>
        <v>8.3</v>
      </c>
      <c r="C38" s="33">
        <f t="shared" si="13"/>
        <v>6.9</v>
      </c>
      <c r="D38" s="33">
        <f t="shared" si="13"/>
        <v>70.89999999999999</v>
      </c>
      <c r="E38" s="26">
        <f t="shared" si="13"/>
        <v>13.900000000000002</v>
      </c>
      <c r="F38" s="32">
        <f t="shared" si="13"/>
        <v>27.900000000000002</v>
      </c>
      <c r="G38" s="33">
        <f t="shared" si="13"/>
        <v>5.6000000000000005</v>
      </c>
      <c r="H38" s="33">
        <f t="shared" si="13"/>
        <v>62.3</v>
      </c>
      <c r="I38" s="26">
        <f t="shared" si="13"/>
        <v>4.2</v>
      </c>
      <c r="J38" s="32">
        <f t="shared" si="13"/>
        <v>15.4</v>
      </c>
      <c r="K38" s="33">
        <f t="shared" si="13"/>
        <v>6.25</v>
      </c>
      <c r="L38" s="33">
        <f t="shared" si="13"/>
        <v>74.2</v>
      </c>
      <c r="M38" s="26">
        <f t="shared" si="13"/>
        <v>4.15</v>
      </c>
      <c r="N38" s="32">
        <f t="shared" si="13"/>
        <v>28.599999999999998</v>
      </c>
      <c r="O38" s="33">
        <f t="shared" si="13"/>
        <v>7.000000000000001</v>
      </c>
      <c r="P38" s="33">
        <f t="shared" si="13"/>
        <v>63.7</v>
      </c>
      <c r="Q38" s="26">
        <f t="shared" si="13"/>
        <v>0.7000000000000001</v>
      </c>
      <c r="R38" s="32">
        <f t="shared" si="13"/>
        <v>8.4</v>
      </c>
      <c r="S38" s="33">
        <f t="shared" si="13"/>
        <v>16.7</v>
      </c>
      <c r="T38" s="33">
        <f t="shared" si="13"/>
        <v>74.9</v>
      </c>
      <c r="U38" s="26">
        <f t="shared" si="13"/>
        <v>0</v>
      </c>
      <c r="V38" s="32">
        <f t="shared" si="13"/>
        <v>46.6</v>
      </c>
      <c r="W38" s="33">
        <f t="shared" si="13"/>
        <v>9</v>
      </c>
      <c r="X38" s="33">
        <f t="shared" si="13"/>
        <v>40.300000000000004</v>
      </c>
      <c r="Y38" s="26">
        <f t="shared" si="13"/>
        <v>4.1000000000000005</v>
      </c>
      <c r="Z38" s="32">
        <f t="shared" si="13"/>
        <v>26.400000000000002</v>
      </c>
      <c r="AA38" s="33">
        <f t="shared" si="13"/>
        <v>15.950000000000001</v>
      </c>
      <c r="AB38" s="33">
        <f t="shared" si="13"/>
        <v>57.65</v>
      </c>
      <c r="AC38" s="26">
        <f t="shared" si="13"/>
        <v>0</v>
      </c>
      <c r="AD38" s="32">
        <f t="shared" si="13"/>
        <v>44.3</v>
      </c>
      <c r="AE38" s="33">
        <f t="shared" si="13"/>
        <v>22.3</v>
      </c>
      <c r="AF38" s="33">
        <f t="shared" si="13"/>
        <v>33.4</v>
      </c>
      <c r="AG38" s="28">
        <f t="shared" si="13"/>
        <v>0</v>
      </c>
    </row>
    <row r="39" spans="1:33" ht="15">
      <c r="A39" s="6" t="s">
        <v>17</v>
      </c>
      <c r="B39" s="32">
        <f aca="true" t="shared" si="14" ref="B39:AG39">(B14/($B14+$C14+$D14+$E14))*100</f>
        <v>16.900000000000002</v>
      </c>
      <c r="C39" s="33">
        <f t="shared" si="14"/>
        <v>7.1499999999999995</v>
      </c>
      <c r="D39" s="33">
        <f t="shared" si="14"/>
        <v>32.425</v>
      </c>
      <c r="E39" s="26">
        <f t="shared" si="14"/>
        <v>43.525000000000006</v>
      </c>
      <c r="F39" s="32">
        <f t="shared" si="14"/>
        <v>15.575</v>
      </c>
      <c r="G39" s="33">
        <f t="shared" si="14"/>
        <v>6.4750000000000005</v>
      </c>
      <c r="H39" s="33">
        <f t="shared" si="14"/>
        <v>37</v>
      </c>
      <c r="I39" s="26">
        <f t="shared" si="14"/>
        <v>40.949999999999996</v>
      </c>
      <c r="J39" s="32">
        <f t="shared" si="14"/>
        <v>23.375</v>
      </c>
      <c r="K39" s="33">
        <f t="shared" si="14"/>
        <v>7.8</v>
      </c>
      <c r="L39" s="33">
        <f t="shared" si="14"/>
        <v>57.775</v>
      </c>
      <c r="M39" s="26">
        <f t="shared" si="14"/>
        <v>11.05</v>
      </c>
      <c r="N39" s="32">
        <f t="shared" si="14"/>
        <v>84.39999999999999</v>
      </c>
      <c r="O39" s="33">
        <f t="shared" si="14"/>
        <v>3.9</v>
      </c>
      <c r="P39" s="33">
        <f t="shared" si="14"/>
        <v>5.8500000000000005</v>
      </c>
      <c r="Q39" s="26">
        <f t="shared" si="14"/>
        <v>5.8500000000000005</v>
      </c>
      <c r="R39" s="32">
        <f t="shared" si="14"/>
        <v>88.325</v>
      </c>
      <c r="S39" s="33">
        <f t="shared" si="14"/>
        <v>1.925</v>
      </c>
      <c r="T39" s="33">
        <f t="shared" si="14"/>
        <v>9.75</v>
      </c>
      <c r="U39" s="26">
        <f t="shared" si="14"/>
        <v>0</v>
      </c>
      <c r="V39" s="32">
        <f t="shared" si="14"/>
        <v>48.05</v>
      </c>
      <c r="W39" s="33">
        <f t="shared" si="14"/>
        <v>2.6</v>
      </c>
      <c r="X39" s="33">
        <f t="shared" si="14"/>
        <v>5.8500000000000005</v>
      </c>
      <c r="Y39" s="26">
        <f t="shared" si="14"/>
        <v>43.5</v>
      </c>
      <c r="Z39" s="32">
        <f t="shared" si="14"/>
        <v>98.05</v>
      </c>
      <c r="AA39" s="33">
        <f t="shared" si="14"/>
        <v>0.65</v>
      </c>
      <c r="AB39" s="33">
        <f t="shared" si="14"/>
        <v>1.3</v>
      </c>
      <c r="AC39" s="26">
        <f t="shared" si="14"/>
        <v>0</v>
      </c>
      <c r="AD39" s="32">
        <f t="shared" si="14"/>
        <v>98.05</v>
      </c>
      <c r="AE39" s="33">
        <f t="shared" si="14"/>
        <v>1.3</v>
      </c>
      <c r="AF39" s="33">
        <f t="shared" si="14"/>
        <v>0.65</v>
      </c>
      <c r="AG39" s="28">
        <f t="shared" si="14"/>
        <v>0</v>
      </c>
    </row>
    <row r="40" spans="1:33" ht="15">
      <c r="A40" s="6" t="s">
        <v>18</v>
      </c>
      <c r="B40" s="32">
        <f aca="true" t="shared" si="15" ref="B40:AG40">(B15/($B15+$C15+$D15+$E15))*100</f>
        <v>2.6923076923076925</v>
      </c>
      <c r="C40" s="33">
        <f t="shared" si="15"/>
        <v>1.3846153846153846</v>
      </c>
      <c r="D40" s="33">
        <f t="shared" si="15"/>
        <v>30.384615384615383</v>
      </c>
      <c r="E40" s="26">
        <f t="shared" si="15"/>
        <v>65.53846153846153</v>
      </c>
      <c r="F40" s="32">
        <f t="shared" si="15"/>
        <v>7.461538461538461</v>
      </c>
      <c r="G40" s="33">
        <f t="shared" si="15"/>
        <v>2.769230769230769</v>
      </c>
      <c r="H40" s="33">
        <f t="shared" si="15"/>
        <v>44.230769230769226</v>
      </c>
      <c r="I40" s="26">
        <f t="shared" si="15"/>
        <v>45.53846153846154</v>
      </c>
      <c r="J40" s="32">
        <f t="shared" si="15"/>
        <v>2.6923076923076925</v>
      </c>
      <c r="K40" s="33">
        <f t="shared" si="15"/>
        <v>4.769230769230769</v>
      </c>
      <c r="L40" s="33">
        <f t="shared" si="15"/>
        <v>38.07692307692307</v>
      </c>
      <c r="M40" s="26">
        <f t="shared" si="15"/>
        <v>54.46153846153846</v>
      </c>
      <c r="N40" s="32">
        <f t="shared" si="15"/>
        <v>22.615384615384613</v>
      </c>
      <c r="O40" s="33">
        <f t="shared" si="15"/>
        <v>9.615384615384617</v>
      </c>
      <c r="P40" s="33">
        <f t="shared" si="15"/>
        <v>49.07692307692308</v>
      </c>
      <c r="Q40" s="26">
        <f t="shared" si="15"/>
        <v>18.69230769230769</v>
      </c>
      <c r="R40" s="32">
        <f t="shared" si="15"/>
        <v>36</v>
      </c>
      <c r="S40" s="33">
        <f t="shared" si="15"/>
        <v>7.538461538461538</v>
      </c>
      <c r="T40" s="33">
        <f t="shared" si="15"/>
        <v>50.92307692307693</v>
      </c>
      <c r="U40" s="26">
        <f t="shared" si="15"/>
        <v>5.538461538461538</v>
      </c>
      <c r="V40" s="32">
        <f t="shared" si="15"/>
        <v>24.23076923076923</v>
      </c>
      <c r="W40" s="33">
        <f t="shared" si="15"/>
        <v>15.769230769230768</v>
      </c>
      <c r="X40" s="33">
        <f t="shared" si="15"/>
        <v>42.769230769230774</v>
      </c>
      <c r="Y40" s="26">
        <f t="shared" si="15"/>
        <v>17.23076923076923</v>
      </c>
      <c r="Z40" s="32">
        <f t="shared" si="15"/>
        <v>68.23076923076923</v>
      </c>
      <c r="AA40" s="33">
        <f t="shared" si="15"/>
        <v>4.846153846153846</v>
      </c>
      <c r="AB40" s="33">
        <f t="shared" si="15"/>
        <v>25.538461538461537</v>
      </c>
      <c r="AC40" s="26">
        <f t="shared" si="15"/>
        <v>1.3846153846153846</v>
      </c>
      <c r="AD40" s="32">
        <f t="shared" si="15"/>
        <v>69.6923076923077</v>
      </c>
      <c r="AE40" s="33">
        <f t="shared" si="15"/>
        <v>12.384615384615385</v>
      </c>
      <c r="AF40" s="33">
        <f t="shared" si="15"/>
        <v>17.923076923076923</v>
      </c>
      <c r="AG40" s="28">
        <f t="shared" si="15"/>
        <v>0</v>
      </c>
    </row>
    <row r="41" spans="1:33" ht="15">
      <c r="A41" s="6" t="s">
        <v>19</v>
      </c>
      <c r="B41" s="32">
        <f aca="true" t="shared" si="16" ref="B41:AG41">(B16/($B16+$C16+$D16+$E16))*100</f>
        <v>24.45</v>
      </c>
      <c r="C41" s="33">
        <f t="shared" si="16"/>
        <v>4.9</v>
      </c>
      <c r="D41" s="33">
        <f t="shared" si="16"/>
        <v>17.5</v>
      </c>
      <c r="E41" s="26">
        <f t="shared" si="16"/>
        <v>53.15</v>
      </c>
      <c r="F41" s="32">
        <f t="shared" si="16"/>
        <v>7.7</v>
      </c>
      <c r="G41" s="33">
        <f t="shared" si="16"/>
        <v>8.4</v>
      </c>
      <c r="H41" s="33">
        <f t="shared" si="16"/>
        <v>33.550000000000004</v>
      </c>
      <c r="I41" s="26">
        <f t="shared" si="16"/>
        <v>50.349999999999994</v>
      </c>
      <c r="J41" s="32">
        <f t="shared" si="16"/>
        <v>14.7</v>
      </c>
      <c r="K41" s="33">
        <f t="shared" si="16"/>
        <v>10.5</v>
      </c>
      <c r="L41" s="33">
        <f t="shared" si="16"/>
        <v>41.25</v>
      </c>
      <c r="M41" s="26">
        <f t="shared" si="16"/>
        <v>33.550000000000004</v>
      </c>
      <c r="N41" s="32">
        <f t="shared" si="16"/>
        <v>37.75</v>
      </c>
      <c r="O41" s="33">
        <f t="shared" si="16"/>
        <v>21</v>
      </c>
      <c r="P41" s="33">
        <f t="shared" si="16"/>
        <v>27.250000000000004</v>
      </c>
      <c r="Q41" s="26">
        <f t="shared" si="16"/>
        <v>14.000000000000002</v>
      </c>
      <c r="R41" s="32">
        <f t="shared" si="16"/>
        <v>51.800000000000004</v>
      </c>
      <c r="S41" s="33">
        <f t="shared" si="16"/>
        <v>22.35</v>
      </c>
      <c r="T41" s="33">
        <f t="shared" si="16"/>
        <v>16.75</v>
      </c>
      <c r="U41" s="26">
        <f t="shared" si="16"/>
        <v>9.1</v>
      </c>
      <c r="V41" s="32">
        <f t="shared" si="16"/>
        <v>35.6</v>
      </c>
      <c r="W41" s="33">
        <f t="shared" si="16"/>
        <v>21.7</v>
      </c>
      <c r="X41" s="33">
        <f t="shared" si="16"/>
        <v>19.6</v>
      </c>
      <c r="Y41" s="26">
        <f t="shared" si="16"/>
        <v>23.1</v>
      </c>
      <c r="Z41" s="32">
        <f t="shared" si="16"/>
        <v>88.8</v>
      </c>
      <c r="AA41" s="33">
        <f t="shared" si="16"/>
        <v>4.9</v>
      </c>
      <c r="AB41" s="33">
        <f t="shared" si="16"/>
        <v>4.2</v>
      </c>
      <c r="AC41" s="26">
        <f t="shared" si="16"/>
        <v>2.1</v>
      </c>
      <c r="AD41" s="32">
        <f t="shared" si="16"/>
        <v>81.8</v>
      </c>
      <c r="AE41" s="33">
        <f t="shared" si="16"/>
        <v>11.899999999999999</v>
      </c>
      <c r="AF41" s="33">
        <f t="shared" si="16"/>
        <v>4.9</v>
      </c>
      <c r="AG41" s="28">
        <f t="shared" si="16"/>
        <v>1.4000000000000001</v>
      </c>
    </row>
    <row r="42" spans="1:33" ht="15">
      <c r="A42" s="6" t="s">
        <v>20</v>
      </c>
      <c r="B42" s="32">
        <f aca="true" t="shared" si="17" ref="B42:AG42">(B17/($B17+$C17+$D17+$E17))*100</f>
        <v>0.7714285714285715</v>
      </c>
      <c r="C42" s="33">
        <f t="shared" si="17"/>
        <v>9.857142857142858</v>
      </c>
      <c r="D42" s="33">
        <f t="shared" si="17"/>
        <v>75.68571428571428</v>
      </c>
      <c r="E42" s="26">
        <f t="shared" si="17"/>
        <v>13.685714285714285</v>
      </c>
      <c r="F42" s="32">
        <f t="shared" si="17"/>
        <v>1.5142857142857145</v>
      </c>
      <c r="G42" s="33">
        <f t="shared" si="17"/>
        <v>11.371428571428572</v>
      </c>
      <c r="H42" s="33">
        <f t="shared" si="17"/>
        <v>83.31428571428572</v>
      </c>
      <c r="I42" s="26">
        <f t="shared" si="17"/>
        <v>3.8</v>
      </c>
      <c r="J42" s="32">
        <f t="shared" si="17"/>
        <v>0.7428571428571429</v>
      </c>
      <c r="K42" s="33">
        <f t="shared" si="17"/>
        <v>7.542857142857143</v>
      </c>
      <c r="L42" s="33">
        <f t="shared" si="17"/>
        <v>87.91428571428571</v>
      </c>
      <c r="M42" s="26">
        <f t="shared" si="17"/>
        <v>3.8</v>
      </c>
      <c r="N42" s="32">
        <f t="shared" si="17"/>
        <v>0.7714285714285715</v>
      </c>
      <c r="O42" s="33">
        <f t="shared" si="17"/>
        <v>12.828571428571427</v>
      </c>
      <c r="P42" s="33">
        <f t="shared" si="17"/>
        <v>83.37142857142858</v>
      </c>
      <c r="Q42" s="26">
        <f t="shared" si="17"/>
        <v>3.028571428571429</v>
      </c>
      <c r="R42" s="32">
        <f t="shared" si="17"/>
        <v>2.2285714285714286</v>
      </c>
      <c r="S42" s="33">
        <f t="shared" si="17"/>
        <v>6.057142857142858</v>
      </c>
      <c r="T42" s="33">
        <f t="shared" si="17"/>
        <v>88.68571428571428</v>
      </c>
      <c r="U42" s="26">
        <f t="shared" si="17"/>
        <v>3.028571428571429</v>
      </c>
      <c r="V42" s="32">
        <f t="shared" si="17"/>
        <v>3.8</v>
      </c>
      <c r="W42" s="33">
        <f t="shared" si="17"/>
        <v>7.571428571428572</v>
      </c>
      <c r="X42" s="33">
        <f t="shared" si="17"/>
        <v>85.6</v>
      </c>
      <c r="Y42" s="26">
        <f t="shared" si="17"/>
        <v>3.028571428571429</v>
      </c>
      <c r="Z42" s="32">
        <f t="shared" si="17"/>
        <v>2.2285714285714286</v>
      </c>
      <c r="AA42" s="33">
        <f t="shared" si="17"/>
        <v>8.371428571428572</v>
      </c>
      <c r="AB42" s="33">
        <f t="shared" si="17"/>
        <v>86.37142857142858</v>
      </c>
      <c r="AC42" s="26">
        <f t="shared" si="17"/>
        <v>3.028571428571429</v>
      </c>
      <c r="AD42" s="32">
        <f t="shared" si="17"/>
        <v>5.285714285714286</v>
      </c>
      <c r="AE42" s="33">
        <f t="shared" si="17"/>
        <v>30.342857142857145</v>
      </c>
      <c r="AF42" s="33">
        <f t="shared" si="17"/>
        <v>62.08571428571429</v>
      </c>
      <c r="AG42" s="28">
        <f t="shared" si="17"/>
        <v>2.2857142857142856</v>
      </c>
    </row>
    <row r="43" spans="1:33" ht="15">
      <c r="A43" s="6" t="s">
        <v>21</v>
      </c>
      <c r="B43" s="32">
        <f aca="true" t="shared" si="18" ref="B43:AG43">(B18/($B18+$C18+$D18+$E18))*100</f>
        <v>3.0833333333333335</v>
      </c>
      <c r="C43" s="33">
        <f t="shared" si="18"/>
        <v>13.750000000000002</v>
      </c>
      <c r="D43" s="33">
        <f t="shared" si="18"/>
        <v>70.91666666666666</v>
      </c>
      <c r="E43" s="26">
        <f t="shared" si="18"/>
        <v>12.25</v>
      </c>
      <c r="F43" s="32">
        <f t="shared" si="18"/>
        <v>3.833333333333333</v>
      </c>
      <c r="G43" s="33">
        <f t="shared" si="18"/>
        <v>19</v>
      </c>
      <c r="H43" s="33">
        <f t="shared" si="18"/>
        <v>67.16666666666666</v>
      </c>
      <c r="I43" s="26">
        <f t="shared" si="18"/>
        <v>10</v>
      </c>
      <c r="J43" s="32">
        <f t="shared" si="18"/>
        <v>3</v>
      </c>
      <c r="K43" s="33">
        <f t="shared" si="18"/>
        <v>16.75</v>
      </c>
      <c r="L43" s="33">
        <f t="shared" si="18"/>
        <v>70.25</v>
      </c>
      <c r="M43" s="26">
        <f t="shared" si="18"/>
        <v>10</v>
      </c>
      <c r="N43" s="32">
        <f t="shared" si="18"/>
        <v>5.25</v>
      </c>
      <c r="O43" s="33">
        <f t="shared" si="18"/>
        <v>24.5</v>
      </c>
      <c r="P43" s="33">
        <f t="shared" si="18"/>
        <v>60.333333333333336</v>
      </c>
      <c r="Q43" s="26">
        <f t="shared" si="18"/>
        <v>9.916666666666666</v>
      </c>
      <c r="R43" s="32">
        <f t="shared" si="18"/>
        <v>5.333333333333334</v>
      </c>
      <c r="S43" s="33">
        <f t="shared" si="18"/>
        <v>20.583333333333336</v>
      </c>
      <c r="T43" s="33">
        <f t="shared" si="18"/>
        <v>65.75</v>
      </c>
      <c r="U43" s="26">
        <f t="shared" si="18"/>
        <v>8.333333333333332</v>
      </c>
      <c r="V43" s="32">
        <f t="shared" si="18"/>
        <v>10.666666666666668</v>
      </c>
      <c r="W43" s="33">
        <f t="shared" si="18"/>
        <v>18.333333333333332</v>
      </c>
      <c r="X43" s="33">
        <f t="shared" si="18"/>
        <v>59.583333333333336</v>
      </c>
      <c r="Y43" s="26">
        <f t="shared" si="18"/>
        <v>11.416666666666666</v>
      </c>
      <c r="Z43" s="32">
        <f t="shared" si="18"/>
        <v>6.083333333333334</v>
      </c>
      <c r="AA43" s="33">
        <f t="shared" si="18"/>
        <v>18.416666666666668</v>
      </c>
      <c r="AB43" s="33">
        <f t="shared" si="18"/>
        <v>64.91666666666667</v>
      </c>
      <c r="AC43" s="26">
        <f t="shared" si="18"/>
        <v>10.583333333333334</v>
      </c>
      <c r="AD43" s="32">
        <f t="shared" si="18"/>
        <v>13.833333333333334</v>
      </c>
      <c r="AE43" s="33">
        <f t="shared" si="18"/>
        <v>14.499999999999998</v>
      </c>
      <c r="AF43" s="33">
        <f t="shared" si="18"/>
        <v>63.33333333333333</v>
      </c>
      <c r="AG43" s="28">
        <f t="shared" si="18"/>
        <v>8.333333333333332</v>
      </c>
    </row>
    <row r="44" spans="1:33" ht="15">
      <c r="A44" s="1" t="s">
        <v>5</v>
      </c>
      <c r="B44" s="29">
        <f aca="true" t="shared" si="19" ref="B44:AG44">(B19/($B19+$C19+$D19+$E19))*100</f>
        <v>19.31741573033708</v>
      </c>
      <c r="C44" s="30">
        <f t="shared" si="19"/>
        <v>5.651685393258427</v>
      </c>
      <c r="D44" s="30">
        <f t="shared" si="19"/>
        <v>14.935393258426966</v>
      </c>
      <c r="E44" s="31">
        <f t="shared" si="19"/>
        <v>60.09550561797753</v>
      </c>
      <c r="F44" s="29">
        <f t="shared" si="19"/>
        <v>29.879213483146067</v>
      </c>
      <c r="G44" s="30">
        <f t="shared" si="19"/>
        <v>8.929775280898875</v>
      </c>
      <c r="H44" s="30">
        <f t="shared" si="19"/>
        <v>16.089887640449437</v>
      </c>
      <c r="I44" s="31">
        <f t="shared" si="19"/>
        <v>45.10112359550561</v>
      </c>
      <c r="J44" s="29">
        <f t="shared" si="19"/>
        <v>27.77808988764045</v>
      </c>
      <c r="K44" s="30">
        <f t="shared" si="19"/>
        <v>10.334269662921349</v>
      </c>
      <c r="L44" s="30">
        <f t="shared" si="19"/>
        <v>34.14325842696629</v>
      </c>
      <c r="M44" s="31">
        <f t="shared" si="19"/>
        <v>27.744382022471907</v>
      </c>
      <c r="N44" s="29">
        <f t="shared" si="19"/>
        <v>59.03089887640449</v>
      </c>
      <c r="O44" s="30">
        <f t="shared" si="19"/>
        <v>11.530898876404494</v>
      </c>
      <c r="P44" s="30">
        <f t="shared" si="19"/>
        <v>13.292134831460675</v>
      </c>
      <c r="Q44" s="31">
        <f t="shared" si="19"/>
        <v>16.146067415730336</v>
      </c>
      <c r="R44" s="29">
        <f t="shared" si="19"/>
        <v>67.93258426966293</v>
      </c>
      <c r="S44" s="30">
        <f t="shared" si="19"/>
        <v>13.393258426966293</v>
      </c>
      <c r="T44" s="30">
        <f t="shared" si="19"/>
        <v>12.57303370786517</v>
      </c>
      <c r="U44" s="31">
        <f t="shared" si="19"/>
        <v>6.101123595505618</v>
      </c>
      <c r="V44" s="29">
        <f t="shared" si="19"/>
        <v>54.12078651685393</v>
      </c>
      <c r="W44" s="30">
        <f t="shared" si="19"/>
        <v>9.612359550561798</v>
      </c>
      <c r="X44" s="30">
        <f t="shared" si="19"/>
        <v>10.76123595505618</v>
      </c>
      <c r="Y44" s="31">
        <f t="shared" si="19"/>
        <v>25.50561797752809</v>
      </c>
      <c r="Z44" s="29">
        <f t="shared" si="19"/>
        <v>82.48033707865169</v>
      </c>
      <c r="AA44" s="30">
        <f t="shared" si="19"/>
        <v>6.485955056179775</v>
      </c>
      <c r="AB44" s="30">
        <f t="shared" si="19"/>
        <v>7.275280898876405</v>
      </c>
      <c r="AC44" s="31">
        <f t="shared" si="19"/>
        <v>3.758426966292135</v>
      </c>
      <c r="AD44" s="29">
        <f t="shared" si="19"/>
        <v>85.85674157303372</v>
      </c>
      <c r="AE44" s="30">
        <f t="shared" si="19"/>
        <v>6.297752808988764</v>
      </c>
      <c r="AF44" s="30">
        <f t="shared" si="19"/>
        <v>5.946629213483146</v>
      </c>
      <c r="AG44" s="27">
        <f t="shared" si="19"/>
        <v>1.8988764044943822</v>
      </c>
    </row>
    <row r="45" spans="1:33" ht="15">
      <c r="A45" s="6" t="s">
        <v>3</v>
      </c>
      <c r="B45" s="32">
        <f aca="true" t="shared" si="20" ref="B45:AG45">(B20/($B20+$C20+$D20+$E20))*100</f>
        <v>17.698630136986303</v>
      </c>
      <c r="C45" s="33">
        <f t="shared" si="20"/>
        <v>5.698630136986301</v>
      </c>
      <c r="D45" s="33">
        <f t="shared" si="20"/>
        <v>45.849315068493155</v>
      </c>
      <c r="E45" s="26">
        <f t="shared" si="20"/>
        <v>30.753424657534246</v>
      </c>
      <c r="F45" s="32">
        <f t="shared" si="20"/>
        <v>31.53424657534247</v>
      </c>
      <c r="G45" s="33">
        <f t="shared" si="20"/>
        <v>8.424657534246576</v>
      </c>
      <c r="H45" s="33">
        <f t="shared" si="20"/>
        <v>46.150684931506845</v>
      </c>
      <c r="I45" s="26">
        <f t="shared" si="20"/>
        <v>13.89041095890411</v>
      </c>
      <c r="J45" s="32">
        <f t="shared" si="20"/>
        <v>38.054794520547944</v>
      </c>
      <c r="K45" s="33">
        <f t="shared" si="20"/>
        <v>9.643835616438356</v>
      </c>
      <c r="L45" s="33">
        <f t="shared" si="20"/>
        <v>46.02739726027397</v>
      </c>
      <c r="M45" s="26">
        <f t="shared" si="20"/>
        <v>6.273972602739726</v>
      </c>
      <c r="N45" s="32">
        <f t="shared" si="20"/>
        <v>44.794520547945204</v>
      </c>
      <c r="O45" s="33">
        <f t="shared" si="20"/>
        <v>9.04109589041096</v>
      </c>
      <c r="P45" s="33">
        <f t="shared" si="20"/>
        <v>42.821917808219176</v>
      </c>
      <c r="Q45" s="26">
        <f t="shared" si="20"/>
        <v>3.3424657534246576</v>
      </c>
      <c r="R45" s="32">
        <f t="shared" si="20"/>
        <v>41.150684931506845</v>
      </c>
      <c r="S45" s="33">
        <f t="shared" si="20"/>
        <v>13.356164383561644</v>
      </c>
      <c r="T45" s="33">
        <f t="shared" si="20"/>
        <v>44.19178082191781</v>
      </c>
      <c r="U45" s="26">
        <f t="shared" si="20"/>
        <v>1.3013698630136987</v>
      </c>
      <c r="V45" s="32">
        <f t="shared" si="20"/>
        <v>49.57534246575342</v>
      </c>
      <c r="W45" s="33">
        <f t="shared" si="20"/>
        <v>13.438356164383562</v>
      </c>
      <c r="X45" s="33">
        <f t="shared" si="20"/>
        <v>30.260273972602743</v>
      </c>
      <c r="Y45" s="26">
        <f t="shared" si="20"/>
        <v>6.726027397260275</v>
      </c>
      <c r="Z45" s="32">
        <f t="shared" si="20"/>
        <v>49.13698630136986</v>
      </c>
      <c r="AA45" s="33">
        <f t="shared" si="20"/>
        <v>12.643835616438356</v>
      </c>
      <c r="AB45" s="33">
        <f t="shared" si="20"/>
        <v>36.54794520547945</v>
      </c>
      <c r="AC45" s="26">
        <f t="shared" si="20"/>
        <v>1.6712328767123288</v>
      </c>
      <c r="AD45" s="32">
        <f t="shared" si="20"/>
        <v>63.32876712328767</v>
      </c>
      <c r="AE45" s="33">
        <f t="shared" si="20"/>
        <v>14.945205479452056</v>
      </c>
      <c r="AF45" s="33">
        <f t="shared" si="20"/>
        <v>21.54794520547945</v>
      </c>
      <c r="AG45" s="28">
        <f t="shared" si="20"/>
        <v>0.1780821917808219</v>
      </c>
    </row>
    <row r="46" spans="1:33" ht="15">
      <c r="A46" s="6" t="s">
        <v>4</v>
      </c>
      <c r="B46" s="32">
        <f aca="true" t="shared" si="21" ref="B46:AG46">(B21/($B21+$C21+$D21+$E21))*100</f>
        <v>16.43835616438356</v>
      </c>
      <c r="C46" s="33">
        <f t="shared" si="21"/>
        <v>5.506849315068493</v>
      </c>
      <c r="D46" s="33">
        <f t="shared" si="21"/>
        <v>27.972602739726028</v>
      </c>
      <c r="E46" s="26">
        <f t="shared" si="21"/>
        <v>50.082191780821915</v>
      </c>
      <c r="F46" s="32">
        <f t="shared" si="21"/>
        <v>11.972602739726028</v>
      </c>
      <c r="G46" s="33">
        <f t="shared" si="21"/>
        <v>6.342465753424658</v>
      </c>
      <c r="H46" s="33">
        <f t="shared" si="21"/>
        <v>37.34246575342466</v>
      </c>
      <c r="I46" s="26">
        <f t="shared" si="21"/>
        <v>44.34246575342466</v>
      </c>
      <c r="J46" s="32">
        <f t="shared" si="21"/>
        <v>17.315068493150683</v>
      </c>
      <c r="K46" s="33">
        <f t="shared" si="21"/>
        <v>8</v>
      </c>
      <c r="L46" s="33">
        <f t="shared" si="21"/>
        <v>49.73972602739726</v>
      </c>
      <c r="M46" s="26">
        <f t="shared" si="21"/>
        <v>24.945205479452053</v>
      </c>
      <c r="N46" s="32">
        <f t="shared" si="21"/>
        <v>60.61643835616438</v>
      </c>
      <c r="O46" s="33">
        <f t="shared" si="21"/>
        <v>9.602739726027396</v>
      </c>
      <c r="P46" s="33">
        <f t="shared" si="21"/>
        <v>19.41095890410959</v>
      </c>
      <c r="Q46" s="26">
        <f t="shared" si="21"/>
        <v>10.36986301369863</v>
      </c>
      <c r="R46" s="32">
        <f t="shared" si="21"/>
        <v>69</v>
      </c>
      <c r="S46" s="33">
        <f t="shared" si="21"/>
        <v>8.520547945205479</v>
      </c>
      <c r="T46" s="33">
        <f t="shared" si="21"/>
        <v>19</v>
      </c>
      <c r="U46" s="26">
        <f t="shared" si="21"/>
        <v>3.4794520547945207</v>
      </c>
      <c r="V46" s="32">
        <f t="shared" si="21"/>
        <v>40.3972602739726</v>
      </c>
      <c r="W46" s="33">
        <f t="shared" si="21"/>
        <v>10.178082191780822</v>
      </c>
      <c r="X46" s="33">
        <f t="shared" si="21"/>
        <v>16.19178082191781</v>
      </c>
      <c r="Y46" s="26">
        <f t="shared" si="21"/>
        <v>33.23287671232877</v>
      </c>
      <c r="Z46" s="32">
        <f t="shared" si="21"/>
        <v>90.20547945205479</v>
      </c>
      <c r="AA46" s="33">
        <f t="shared" si="21"/>
        <v>2.5616438356164384</v>
      </c>
      <c r="AB46" s="33">
        <f t="shared" si="21"/>
        <v>6.410958904109589</v>
      </c>
      <c r="AC46" s="26">
        <f t="shared" si="21"/>
        <v>0.821917808219178</v>
      </c>
      <c r="AD46" s="32">
        <f t="shared" si="21"/>
        <v>88.54794520547945</v>
      </c>
      <c r="AE46" s="33">
        <f t="shared" si="21"/>
        <v>6.178082191780822</v>
      </c>
      <c r="AF46" s="33">
        <f t="shared" si="21"/>
        <v>4.890410958904109</v>
      </c>
      <c r="AG46" s="28">
        <f t="shared" si="21"/>
        <v>0.3835616438356164</v>
      </c>
    </row>
    <row r="47" spans="1:33" ht="15">
      <c r="A47" s="6" t="s">
        <v>6</v>
      </c>
      <c r="B47" s="32">
        <f aca="true" t="shared" si="22" ref="B47:AG47">(B22/($B22+$C22+$D22+$E22))*100</f>
        <v>1.3617021276595744</v>
      </c>
      <c r="C47" s="33">
        <f t="shared" si="22"/>
        <v>10.851063829787234</v>
      </c>
      <c r="D47" s="33">
        <f t="shared" si="22"/>
        <v>74.46808510638297</v>
      </c>
      <c r="E47" s="26">
        <f t="shared" si="22"/>
        <v>13.319148936170214</v>
      </c>
      <c r="F47" s="32">
        <f t="shared" si="22"/>
        <v>2.106382978723404</v>
      </c>
      <c r="G47" s="33">
        <f t="shared" si="22"/>
        <v>13.319148936170214</v>
      </c>
      <c r="H47" s="33">
        <f t="shared" si="22"/>
        <v>79.19148936170212</v>
      </c>
      <c r="I47" s="26">
        <f t="shared" si="22"/>
        <v>5.382978723404255</v>
      </c>
      <c r="J47" s="32">
        <f t="shared" si="22"/>
        <v>1.3191489361702127</v>
      </c>
      <c r="K47" s="33">
        <f t="shared" si="22"/>
        <v>9.893617021276595</v>
      </c>
      <c r="L47" s="33">
        <f t="shared" si="22"/>
        <v>83.40425531914893</v>
      </c>
      <c r="M47" s="26">
        <f t="shared" si="22"/>
        <v>5.382978723404255</v>
      </c>
      <c r="N47" s="32">
        <f t="shared" si="22"/>
        <v>1.9148936170212765</v>
      </c>
      <c r="O47" s="33">
        <f t="shared" si="22"/>
        <v>15.808510638297873</v>
      </c>
      <c r="P47" s="33">
        <f t="shared" si="22"/>
        <v>77.48936170212765</v>
      </c>
      <c r="Q47" s="26">
        <f t="shared" si="22"/>
        <v>4.787234042553192</v>
      </c>
      <c r="R47" s="32">
        <f t="shared" si="22"/>
        <v>3.021276595744681</v>
      </c>
      <c r="S47" s="33">
        <f t="shared" si="22"/>
        <v>9.76595744680851</v>
      </c>
      <c r="T47" s="33">
        <f t="shared" si="22"/>
        <v>82.82978723404256</v>
      </c>
      <c r="U47" s="26">
        <f t="shared" si="22"/>
        <v>4.382978723404255</v>
      </c>
      <c r="V47" s="32">
        <f t="shared" si="22"/>
        <v>5.553191489361702</v>
      </c>
      <c r="W47" s="33">
        <f t="shared" si="22"/>
        <v>10.319148936170212</v>
      </c>
      <c r="X47" s="33">
        <f t="shared" si="22"/>
        <v>78.95744680851064</v>
      </c>
      <c r="Y47" s="26">
        <f t="shared" si="22"/>
        <v>5.170212765957446</v>
      </c>
      <c r="Z47" s="32">
        <f t="shared" si="22"/>
        <v>3.2127659574468086</v>
      </c>
      <c r="AA47" s="33">
        <f t="shared" si="22"/>
        <v>10.936170212765957</v>
      </c>
      <c r="AB47" s="33">
        <f t="shared" si="22"/>
        <v>80.8936170212766</v>
      </c>
      <c r="AC47" s="26">
        <f t="shared" si="22"/>
        <v>4.957446808510638</v>
      </c>
      <c r="AD47" s="32">
        <f t="shared" si="22"/>
        <v>7.468085106382978</v>
      </c>
      <c r="AE47" s="33">
        <f t="shared" si="22"/>
        <v>26.29787234042553</v>
      </c>
      <c r="AF47" s="33">
        <f t="shared" si="22"/>
        <v>62.40425531914894</v>
      </c>
      <c r="AG47" s="28">
        <f t="shared" si="22"/>
        <v>3.829787234042553</v>
      </c>
    </row>
    <row r="48" spans="1:33" ht="15">
      <c r="A48" s="14" t="s">
        <v>7</v>
      </c>
      <c r="B48" s="34">
        <f aca="true" t="shared" si="23" ref="B48:AG48">(B23/($B23+$C23+$D23+$E23))*100</f>
        <v>17.18214936247723</v>
      </c>
      <c r="C48" s="35">
        <f t="shared" si="23"/>
        <v>6.083788706739527</v>
      </c>
      <c r="D48" s="35">
        <f t="shared" si="23"/>
        <v>25.876138433515482</v>
      </c>
      <c r="E48" s="36">
        <f t="shared" si="23"/>
        <v>50.857923497267755</v>
      </c>
      <c r="F48" s="34">
        <f t="shared" si="23"/>
        <v>25.340619307832423</v>
      </c>
      <c r="G48" s="35">
        <f t="shared" si="23"/>
        <v>8.894353369763206</v>
      </c>
      <c r="H48" s="35">
        <f t="shared" si="23"/>
        <v>28.31511839708561</v>
      </c>
      <c r="I48" s="36">
        <f t="shared" si="23"/>
        <v>37.44990892531876</v>
      </c>
      <c r="J48" s="34">
        <f t="shared" si="23"/>
        <v>25.488160291438984</v>
      </c>
      <c r="K48" s="35">
        <f t="shared" si="23"/>
        <v>9.894353369763206</v>
      </c>
      <c r="L48" s="35">
        <f t="shared" si="23"/>
        <v>42.01457194899818</v>
      </c>
      <c r="M48" s="36">
        <f t="shared" si="23"/>
        <v>22.602914389799636</v>
      </c>
      <c r="N48" s="34">
        <f t="shared" si="23"/>
        <v>52.459016393442624</v>
      </c>
      <c r="O48" s="35">
        <f t="shared" si="23"/>
        <v>11.309653916211293</v>
      </c>
      <c r="P48" s="35">
        <f t="shared" si="23"/>
        <v>23.528233151183972</v>
      </c>
      <c r="Q48" s="36">
        <f t="shared" si="23"/>
        <v>12.703096539162113</v>
      </c>
      <c r="R48" s="34">
        <f t="shared" si="23"/>
        <v>58.95628415300547</v>
      </c>
      <c r="S48" s="35">
        <f t="shared" si="23"/>
        <v>12.429872495446267</v>
      </c>
      <c r="T48" s="35">
        <f t="shared" si="23"/>
        <v>23.646630236794174</v>
      </c>
      <c r="U48" s="36">
        <f t="shared" si="23"/>
        <v>4.967213114754098</v>
      </c>
      <c r="V48" s="34">
        <f t="shared" si="23"/>
        <v>47.533697632058285</v>
      </c>
      <c r="W48" s="35">
        <f t="shared" si="23"/>
        <v>10.256830601092897</v>
      </c>
      <c r="X48" s="35">
        <f t="shared" si="23"/>
        <v>19.9143897996357</v>
      </c>
      <c r="Y48" s="36">
        <f t="shared" si="23"/>
        <v>22.295081967213115</v>
      </c>
      <c r="Z48" s="34">
        <f t="shared" si="23"/>
        <v>72.28779599271402</v>
      </c>
      <c r="AA48" s="35">
        <f t="shared" si="23"/>
        <v>7.163934426229508</v>
      </c>
      <c r="AB48" s="35">
        <f t="shared" si="23"/>
        <v>17.3551912568306</v>
      </c>
      <c r="AC48" s="36">
        <f t="shared" si="23"/>
        <v>3.1930783242258656</v>
      </c>
      <c r="AD48" s="34">
        <f t="shared" si="23"/>
        <v>76.50819672131148</v>
      </c>
      <c r="AE48" s="35">
        <f t="shared" si="23"/>
        <v>9.143897996357014</v>
      </c>
      <c r="AF48" s="35">
        <f t="shared" si="23"/>
        <v>12.714025500910747</v>
      </c>
      <c r="AG48" s="37">
        <f t="shared" si="23"/>
        <v>1.633879781420765</v>
      </c>
    </row>
    <row r="82" spans="2:6" ht="15">
      <c r="B82" s="74"/>
      <c r="C82" s="74"/>
      <c r="D82" s="74"/>
      <c r="E82" s="74"/>
      <c r="F82" s="74"/>
    </row>
    <row r="83" spans="2:6" ht="15">
      <c r="B83" s="74"/>
      <c r="C83" s="74"/>
      <c r="D83" s="74"/>
      <c r="E83" s="74"/>
      <c r="F83" s="74"/>
    </row>
    <row r="84" spans="2:6" ht="15">
      <c r="B84" s="74"/>
      <c r="C84" s="74"/>
      <c r="D84" s="74"/>
      <c r="E84" s="74"/>
      <c r="F84" s="74"/>
    </row>
    <row r="85" spans="2:6" ht="15">
      <c r="B85" s="74"/>
      <c r="C85" s="74"/>
      <c r="D85" s="74"/>
      <c r="E85" s="74"/>
      <c r="F85" s="74"/>
    </row>
    <row r="86" spans="2:6" ht="15">
      <c r="B86" s="74"/>
      <c r="C86" s="74"/>
      <c r="D86" s="74"/>
      <c r="E86" s="74"/>
      <c r="F86" s="74"/>
    </row>
    <row r="87" spans="2:6" ht="15">
      <c r="B87" s="74"/>
      <c r="C87" s="74"/>
      <c r="D87" s="74"/>
      <c r="E87" s="74"/>
      <c r="F87" s="74"/>
    </row>
    <row r="88" spans="2:6" ht="15">
      <c r="B88" s="74"/>
      <c r="C88" s="74"/>
      <c r="D88" s="74"/>
      <c r="E88" s="74"/>
      <c r="F88" s="74"/>
    </row>
    <row r="89" spans="2:6" ht="15">
      <c r="B89" s="74"/>
      <c r="C89" s="74"/>
      <c r="D89" s="74"/>
      <c r="E89" s="74"/>
      <c r="F89" s="74"/>
    </row>
    <row r="90" spans="2:6" ht="15">
      <c r="B90" s="74"/>
      <c r="C90" s="74"/>
      <c r="D90" s="74"/>
      <c r="E90" s="74"/>
      <c r="F90" s="74"/>
    </row>
    <row r="91" spans="2:6" ht="15">
      <c r="B91" s="74"/>
      <c r="C91" s="74"/>
      <c r="D91" s="74"/>
      <c r="E91" s="74"/>
      <c r="F91" s="74"/>
    </row>
    <row r="92" spans="2:6" ht="15">
      <c r="B92" s="74"/>
      <c r="C92" s="74"/>
      <c r="D92" s="74"/>
      <c r="E92" s="74"/>
      <c r="F92" s="74"/>
    </row>
    <row r="93" spans="2:6" ht="15">
      <c r="B93" s="74"/>
      <c r="C93" s="74"/>
      <c r="D93" s="74"/>
      <c r="E93" s="74"/>
      <c r="F93" s="74"/>
    </row>
    <row r="94" spans="2:6" ht="15">
      <c r="B94" s="74"/>
      <c r="C94" s="74"/>
      <c r="D94" s="74"/>
      <c r="E94" s="74"/>
      <c r="F94" s="74"/>
    </row>
    <row r="95" spans="2:6" ht="15">
      <c r="B95" s="74"/>
      <c r="C95" s="74"/>
      <c r="D95" s="74"/>
      <c r="E95" s="74"/>
      <c r="F95" s="74"/>
    </row>
  </sheetData>
  <sheetProtection/>
  <mergeCells count="18">
    <mergeCell ref="V3:Y3"/>
    <mergeCell ref="Z3:AC3"/>
    <mergeCell ref="A3:A4"/>
    <mergeCell ref="AD3:AG3"/>
    <mergeCell ref="A28:A29"/>
    <mergeCell ref="B28:E28"/>
    <mergeCell ref="F28:I28"/>
    <mergeCell ref="J28:M28"/>
    <mergeCell ref="N28:Q28"/>
    <mergeCell ref="R28:U28"/>
    <mergeCell ref="V28:Y28"/>
    <mergeCell ref="Z28:AC28"/>
    <mergeCell ref="AD28:AG28"/>
    <mergeCell ref="B3:E3"/>
    <mergeCell ref="F3:I3"/>
    <mergeCell ref="J3:M3"/>
    <mergeCell ref="N3:Q3"/>
    <mergeCell ref="R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Footer>&amp;LISEE - document édité le 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28125" style="0" customWidth="1"/>
  </cols>
  <sheetData>
    <row r="1" spans="1:17" ht="19.5">
      <c r="A1" s="96" t="s">
        <v>43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1"/>
    </row>
    <row r="3" spans="1:17" ht="42" customHeight="1">
      <c r="A3" s="104" t="s">
        <v>23</v>
      </c>
      <c r="B3" s="106" t="s">
        <v>39</v>
      </c>
      <c r="C3" s="109"/>
      <c r="D3" s="110" t="s">
        <v>40</v>
      </c>
      <c r="E3" s="109"/>
      <c r="F3" s="110" t="s">
        <v>42</v>
      </c>
      <c r="G3" s="109"/>
      <c r="H3" s="107" t="s">
        <v>41</v>
      </c>
      <c r="I3" s="108"/>
      <c r="J3" s="106" t="s">
        <v>39</v>
      </c>
      <c r="K3" s="107"/>
      <c r="L3" s="107" t="s">
        <v>40</v>
      </c>
      <c r="M3" s="107"/>
      <c r="N3" s="107" t="s">
        <v>42</v>
      </c>
      <c r="O3" s="107"/>
      <c r="P3" s="107" t="s">
        <v>41</v>
      </c>
      <c r="Q3" s="108"/>
    </row>
    <row r="4" spans="1:17" ht="14.25" customHeight="1">
      <c r="A4" s="105"/>
      <c r="B4" s="15" t="s">
        <v>37</v>
      </c>
      <c r="C4" s="21" t="s">
        <v>38</v>
      </c>
      <c r="D4" s="38" t="s">
        <v>37</v>
      </c>
      <c r="E4" s="21" t="s">
        <v>38</v>
      </c>
      <c r="F4" s="38"/>
      <c r="G4" s="21"/>
      <c r="H4" s="16" t="s">
        <v>37</v>
      </c>
      <c r="I4" s="17" t="s">
        <v>38</v>
      </c>
      <c r="J4" s="15" t="s">
        <v>37</v>
      </c>
      <c r="K4" s="16" t="s">
        <v>38</v>
      </c>
      <c r="L4" s="16" t="s">
        <v>37</v>
      </c>
      <c r="M4" s="16" t="s">
        <v>38</v>
      </c>
      <c r="N4" s="16"/>
      <c r="O4" s="16"/>
      <c r="P4" s="16" t="s">
        <v>37</v>
      </c>
      <c r="Q4" s="17" t="s">
        <v>38</v>
      </c>
    </row>
    <row r="5" spans="1:17" ht="15">
      <c r="A5" s="1" t="s">
        <v>8</v>
      </c>
      <c r="B5" s="7">
        <v>1494</v>
      </c>
      <c r="C5" s="22">
        <v>5506</v>
      </c>
      <c r="D5" s="39">
        <v>2472</v>
      </c>
      <c r="E5" s="22">
        <v>4528</v>
      </c>
      <c r="F5" s="39">
        <v>6512</v>
      </c>
      <c r="G5" s="22">
        <v>488</v>
      </c>
      <c r="H5" s="22">
        <v>2469</v>
      </c>
      <c r="I5" s="9">
        <v>4531</v>
      </c>
      <c r="J5" s="25">
        <f aca="true" t="shared" si="0" ref="J5:J23">(B5/($B5+$C5))*100</f>
        <v>21.342857142857145</v>
      </c>
      <c r="K5" s="25">
        <f aca="true" t="shared" si="1" ref="K5:K23">(C5/($B5+$C5))*100</f>
        <v>78.65714285714286</v>
      </c>
      <c r="L5" s="25">
        <f aca="true" t="shared" si="2" ref="L5:L23">(D5/($D5+$E5))*100</f>
        <v>35.31428571428572</v>
      </c>
      <c r="M5" s="25">
        <f aca="true" t="shared" si="3" ref="M5:M23">(E5/($D5+$E5))*100</f>
        <v>64.6857142857143</v>
      </c>
      <c r="N5" s="25">
        <f aca="true" t="shared" si="4" ref="N5:N23">(F5/($F5+$G5))*100</f>
        <v>93.02857142857142</v>
      </c>
      <c r="O5" s="25">
        <f aca="true" t="shared" si="5" ref="O5:O23">(G5/($F5+$G5))*100</f>
        <v>6.9714285714285715</v>
      </c>
      <c r="P5" s="26">
        <f aca="true" t="shared" si="6" ref="P5:P23">(H5/($H5+$I5))*100</f>
        <v>35.27142857142857</v>
      </c>
      <c r="Q5" s="28">
        <f aca="true" t="shared" si="7" ref="Q5:Q23">(I5/($H5+$I5))*100</f>
        <v>64.72857142857143</v>
      </c>
    </row>
    <row r="6" spans="1:17" ht="15">
      <c r="A6" s="6" t="s">
        <v>9</v>
      </c>
      <c r="B6" s="7">
        <v>735</v>
      </c>
      <c r="C6" s="22">
        <v>3065</v>
      </c>
      <c r="D6" s="39">
        <v>2175</v>
      </c>
      <c r="E6" s="22">
        <v>1625</v>
      </c>
      <c r="F6" s="39">
        <v>3407</v>
      </c>
      <c r="G6" s="22">
        <v>393</v>
      </c>
      <c r="H6" s="22">
        <v>1543</v>
      </c>
      <c r="I6" s="9">
        <v>2257</v>
      </c>
      <c r="J6" s="25">
        <f t="shared" si="0"/>
        <v>19.342105263157894</v>
      </c>
      <c r="K6" s="25">
        <f t="shared" si="1"/>
        <v>80.65789473684211</v>
      </c>
      <c r="L6" s="25">
        <f t="shared" si="2"/>
        <v>57.23684210526315</v>
      </c>
      <c r="M6" s="25">
        <f t="shared" si="3"/>
        <v>42.76315789473684</v>
      </c>
      <c r="N6" s="25">
        <f t="shared" si="4"/>
        <v>89.65789473684211</v>
      </c>
      <c r="O6" s="25">
        <f t="shared" si="5"/>
        <v>10.342105263157894</v>
      </c>
      <c r="P6" s="26">
        <f t="shared" si="6"/>
        <v>40.60526315789474</v>
      </c>
      <c r="Q6" s="28">
        <f t="shared" si="7"/>
        <v>59.39473684210527</v>
      </c>
    </row>
    <row r="7" spans="1:17" ht="15">
      <c r="A7" s="6" t="s">
        <v>10</v>
      </c>
      <c r="B7" s="7">
        <v>1664</v>
      </c>
      <c r="C7" s="22">
        <v>6836</v>
      </c>
      <c r="D7" s="39">
        <v>2961</v>
      </c>
      <c r="E7" s="22">
        <v>5539</v>
      </c>
      <c r="F7" s="39">
        <v>7935</v>
      </c>
      <c r="G7" s="22">
        <v>565</v>
      </c>
      <c r="H7" s="22">
        <v>3522</v>
      </c>
      <c r="I7" s="9">
        <v>4978</v>
      </c>
      <c r="J7" s="25">
        <f t="shared" si="0"/>
        <v>19.576470588235296</v>
      </c>
      <c r="K7" s="25">
        <f t="shared" si="1"/>
        <v>80.4235294117647</v>
      </c>
      <c r="L7" s="25">
        <f t="shared" si="2"/>
        <v>34.83529411764706</v>
      </c>
      <c r="M7" s="25">
        <f t="shared" si="3"/>
        <v>65.16470588235293</v>
      </c>
      <c r="N7" s="25">
        <f t="shared" si="4"/>
        <v>93.35294117647058</v>
      </c>
      <c r="O7" s="25">
        <f t="shared" si="5"/>
        <v>6.647058823529411</v>
      </c>
      <c r="P7" s="26">
        <f t="shared" si="6"/>
        <v>41.43529411764706</v>
      </c>
      <c r="Q7" s="28">
        <f t="shared" si="7"/>
        <v>58.56470588235294</v>
      </c>
    </row>
    <row r="8" spans="1:17" ht="15">
      <c r="A8" s="6" t="s">
        <v>11</v>
      </c>
      <c r="B8" s="7">
        <v>1280</v>
      </c>
      <c r="C8" s="22">
        <v>5220</v>
      </c>
      <c r="D8" s="39">
        <v>1639</v>
      </c>
      <c r="E8" s="22">
        <v>4861</v>
      </c>
      <c r="F8" s="39">
        <v>6036</v>
      </c>
      <c r="G8" s="22">
        <v>464</v>
      </c>
      <c r="H8" s="22">
        <v>2482</v>
      </c>
      <c r="I8" s="9">
        <v>4018</v>
      </c>
      <c r="J8" s="25">
        <f t="shared" si="0"/>
        <v>19.692307692307693</v>
      </c>
      <c r="K8" s="25">
        <f t="shared" si="1"/>
        <v>80.3076923076923</v>
      </c>
      <c r="L8" s="25">
        <f t="shared" si="2"/>
        <v>25.215384615384618</v>
      </c>
      <c r="M8" s="25">
        <f t="shared" si="3"/>
        <v>74.78461538461538</v>
      </c>
      <c r="N8" s="25">
        <f t="shared" si="4"/>
        <v>92.86153846153846</v>
      </c>
      <c r="O8" s="25">
        <f t="shared" si="5"/>
        <v>7.138461538461538</v>
      </c>
      <c r="P8" s="26">
        <f t="shared" si="6"/>
        <v>38.184615384615384</v>
      </c>
      <c r="Q8" s="28">
        <f t="shared" si="7"/>
        <v>61.815384615384616</v>
      </c>
    </row>
    <row r="9" spans="1:17" ht="15">
      <c r="A9" s="6" t="s">
        <v>12</v>
      </c>
      <c r="B9" s="7">
        <v>883</v>
      </c>
      <c r="C9" s="22">
        <v>2517</v>
      </c>
      <c r="D9" s="39">
        <v>1532</v>
      </c>
      <c r="E9" s="22">
        <v>1868</v>
      </c>
      <c r="F9" s="39">
        <v>3169</v>
      </c>
      <c r="G9" s="22">
        <v>231</v>
      </c>
      <c r="H9" s="22">
        <v>1677</v>
      </c>
      <c r="I9" s="9">
        <v>1723</v>
      </c>
      <c r="J9" s="25">
        <f t="shared" si="0"/>
        <v>25.970588235294116</v>
      </c>
      <c r="K9" s="25">
        <f t="shared" si="1"/>
        <v>74.02941176470588</v>
      </c>
      <c r="L9" s="25">
        <f t="shared" si="2"/>
        <v>45.05882352941176</v>
      </c>
      <c r="M9" s="25">
        <f t="shared" si="3"/>
        <v>54.94117647058824</v>
      </c>
      <c r="N9" s="25">
        <f t="shared" si="4"/>
        <v>93.20588235294117</v>
      </c>
      <c r="O9" s="25">
        <f t="shared" si="5"/>
        <v>6.794117647058824</v>
      </c>
      <c r="P9" s="26">
        <f t="shared" si="6"/>
        <v>49.3235294117647</v>
      </c>
      <c r="Q9" s="28">
        <f t="shared" si="7"/>
        <v>50.67647058823529</v>
      </c>
    </row>
    <row r="10" spans="1:17" ht="15">
      <c r="A10" s="6" t="s">
        <v>13</v>
      </c>
      <c r="B10" s="7">
        <v>1417</v>
      </c>
      <c r="C10" s="22">
        <v>4983</v>
      </c>
      <c r="D10" s="39">
        <v>2089</v>
      </c>
      <c r="E10" s="22">
        <v>4311</v>
      </c>
      <c r="F10" s="39">
        <v>5655</v>
      </c>
      <c r="G10" s="22">
        <v>745</v>
      </c>
      <c r="H10" s="22">
        <v>2680</v>
      </c>
      <c r="I10" s="9">
        <v>3720</v>
      </c>
      <c r="J10" s="25">
        <f t="shared" si="0"/>
        <v>22.140625</v>
      </c>
      <c r="K10" s="25">
        <f t="shared" si="1"/>
        <v>77.859375</v>
      </c>
      <c r="L10" s="25">
        <f t="shared" si="2"/>
        <v>32.640625</v>
      </c>
      <c r="M10" s="25">
        <f t="shared" si="3"/>
        <v>67.359375</v>
      </c>
      <c r="N10" s="25">
        <f t="shared" si="4"/>
        <v>88.359375</v>
      </c>
      <c r="O10" s="25">
        <f t="shared" si="5"/>
        <v>11.640625</v>
      </c>
      <c r="P10" s="26">
        <f t="shared" si="6"/>
        <v>41.875</v>
      </c>
      <c r="Q10" s="28">
        <f t="shared" si="7"/>
        <v>58.12500000000001</v>
      </c>
    </row>
    <row r="11" spans="1:17" ht="15">
      <c r="A11" s="6" t="s">
        <v>14</v>
      </c>
      <c r="B11" s="7">
        <v>289</v>
      </c>
      <c r="C11" s="22">
        <v>1411</v>
      </c>
      <c r="D11" s="39">
        <v>353</v>
      </c>
      <c r="E11" s="22">
        <v>1347</v>
      </c>
      <c r="F11" s="39">
        <v>1525</v>
      </c>
      <c r="G11" s="22">
        <v>175</v>
      </c>
      <c r="H11" s="22">
        <v>588</v>
      </c>
      <c r="I11" s="9">
        <v>1112</v>
      </c>
      <c r="J11" s="25">
        <f t="shared" si="0"/>
        <v>17</v>
      </c>
      <c r="K11" s="25">
        <f t="shared" si="1"/>
        <v>83</v>
      </c>
      <c r="L11" s="25">
        <f t="shared" si="2"/>
        <v>20.764705882352942</v>
      </c>
      <c r="M11" s="25">
        <f t="shared" si="3"/>
        <v>79.23529411764706</v>
      </c>
      <c r="N11" s="25">
        <f t="shared" si="4"/>
        <v>89.70588235294117</v>
      </c>
      <c r="O11" s="25">
        <f t="shared" si="5"/>
        <v>10.294117647058822</v>
      </c>
      <c r="P11" s="26">
        <f t="shared" si="6"/>
        <v>34.588235294117645</v>
      </c>
      <c r="Q11" s="28">
        <f t="shared" si="7"/>
        <v>65.41176470588236</v>
      </c>
    </row>
    <row r="12" spans="1:17" ht="15">
      <c r="A12" s="6" t="s">
        <v>15</v>
      </c>
      <c r="B12" s="7">
        <v>740</v>
      </c>
      <c r="C12" s="22">
        <v>2860</v>
      </c>
      <c r="D12" s="39">
        <v>875</v>
      </c>
      <c r="E12" s="22">
        <v>2725</v>
      </c>
      <c r="F12" s="39">
        <v>3517</v>
      </c>
      <c r="G12" s="22">
        <v>83</v>
      </c>
      <c r="H12" s="22">
        <v>1338</v>
      </c>
      <c r="I12" s="9">
        <v>2262</v>
      </c>
      <c r="J12" s="25">
        <f t="shared" si="0"/>
        <v>20.555555555555554</v>
      </c>
      <c r="K12" s="25">
        <f t="shared" si="1"/>
        <v>79.44444444444444</v>
      </c>
      <c r="L12" s="25">
        <f t="shared" si="2"/>
        <v>24.305555555555554</v>
      </c>
      <c r="M12" s="25">
        <f t="shared" si="3"/>
        <v>75.69444444444444</v>
      </c>
      <c r="N12" s="25">
        <f t="shared" si="4"/>
        <v>97.69444444444444</v>
      </c>
      <c r="O12" s="25">
        <f t="shared" si="5"/>
        <v>2.3055555555555554</v>
      </c>
      <c r="P12" s="26">
        <f t="shared" si="6"/>
        <v>37.166666666666664</v>
      </c>
      <c r="Q12" s="28">
        <f t="shared" si="7"/>
        <v>62.83333333333333</v>
      </c>
    </row>
    <row r="13" spans="1:17" ht="15">
      <c r="A13" s="6" t="s">
        <v>16</v>
      </c>
      <c r="B13" s="7">
        <v>180</v>
      </c>
      <c r="C13" s="22">
        <v>1820</v>
      </c>
      <c r="D13" s="39">
        <v>304</v>
      </c>
      <c r="E13" s="22">
        <v>1696</v>
      </c>
      <c r="F13" s="39">
        <v>1902</v>
      </c>
      <c r="G13" s="22">
        <v>98</v>
      </c>
      <c r="H13" s="22">
        <v>502</v>
      </c>
      <c r="I13" s="9">
        <v>1498</v>
      </c>
      <c r="J13" s="25">
        <f t="shared" si="0"/>
        <v>9</v>
      </c>
      <c r="K13" s="25">
        <f t="shared" si="1"/>
        <v>91</v>
      </c>
      <c r="L13" s="25">
        <f t="shared" si="2"/>
        <v>15.2</v>
      </c>
      <c r="M13" s="25">
        <f t="shared" si="3"/>
        <v>84.8</v>
      </c>
      <c r="N13" s="25">
        <f t="shared" si="4"/>
        <v>95.1</v>
      </c>
      <c r="O13" s="25">
        <f t="shared" si="5"/>
        <v>4.9</v>
      </c>
      <c r="P13" s="26">
        <f t="shared" si="6"/>
        <v>25.1</v>
      </c>
      <c r="Q13" s="28">
        <f t="shared" si="7"/>
        <v>74.9</v>
      </c>
    </row>
    <row r="14" spans="1:17" ht="15">
      <c r="A14" s="6" t="s">
        <v>17</v>
      </c>
      <c r="B14" s="7">
        <v>572</v>
      </c>
      <c r="C14" s="22">
        <v>3428</v>
      </c>
      <c r="D14" s="39">
        <v>857</v>
      </c>
      <c r="E14" s="22">
        <v>3143</v>
      </c>
      <c r="F14" s="39">
        <v>3922</v>
      </c>
      <c r="G14" s="22">
        <v>78</v>
      </c>
      <c r="H14" s="22">
        <v>1740</v>
      </c>
      <c r="I14" s="9">
        <v>2260</v>
      </c>
      <c r="J14" s="25">
        <f t="shared" si="0"/>
        <v>14.299999999999999</v>
      </c>
      <c r="K14" s="25">
        <f t="shared" si="1"/>
        <v>85.7</v>
      </c>
      <c r="L14" s="25">
        <f t="shared" si="2"/>
        <v>21.425</v>
      </c>
      <c r="M14" s="25">
        <f t="shared" si="3"/>
        <v>78.57499999999999</v>
      </c>
      <c r="N14" s="25">
        <f t="shared" si="4"/>
        <v>98.05</v>
      </c>
      <c r="O14" s="25">
        <f t="shared" si="5"/>
        <v>1.95</v>
      </c>
      <c r="P14" s="26">
        <f t="shared" si="6"/>
        <v>43.5</v>
      </c>
      <c r="Q14" s="28">
        <f t="shared" si="7"/>
        <v>56.49999999999999</v>
      </c>
    </row>
    <row r="15" spans="1:17" ht="15">
      <c r="A15" s="6" t="s">
        <v>18</v>
      </c>
      <c r="B15" s="7">
        <v>170</v>
      </c>
      <c r="C15" s="22">
        <v>1130</v>
      </c>
      <c r="D15" s="39">
        <v>187</v>
      </c>
      <c r="E15" s="22">
        <v>1113</v>
      </c>
      <c r="F15" s="39">
        <v>1202</v>
      </c>
      <c r="G15" s="22">
        <v>98</v>
      </c>
      <c r="H15" s="22">
        <v>492</v>
      </c>
      <c r="I15" s="9">
        <v>808</v>
      </c>
      <c r="J15" s="25">
        <f t="shared" si="0"/>
        <v>13.076923076923078</v>
      </c>
      <c r="K15" s="25">
        <f t="shared" si="1"/>
        <v>86.92307692307692</v>
      </c>
      <c r="L15" s="25">
        <f t="shared" si="2"/>
        <v>14.384615384615385</v>
      </c>
      <c r="M15" s="25">
        <f t="shared" si="3"/>
        <v>85.61538461538461</v>
      </c>
      <c r="N15" s="25">
        <f t="shared" si="4"/>
        <v>92.46153846153847</v>
      </c>
      <c r="O15" s="25">
        <f t="shared" si="5"/>
        <v>7.538461538461538</v>
      </c>
      <c r="P15" s="26">
        <f t="shared" si="6"/>
        <v>37.84615384615385</v>
      </c>
      <c r="Q15" s="28">
        <f t="shared" si="7"/>
        <v>62.153846153846146</v>
      </c>
    </row>
    <row r="16" spans="1:17" ht="15">
      <c r="A16" s="6" t="s">
        <v>19</v>
      </c>
      <c r="B16" s="7">
        <v>266</v>
      </c>
      <c r="C16" s="22">
        <v>1734</v>
      </c>
      <c r="D16" s="39">
        <v>266</v>
      </c>
      <c r="E16" s="22">
        <v>1734</v>
      </c>
      <c r="F16" s="39">
        <v>1916</v>
      </c>
      <c r="G16" s="22">
        <v>84</v>
      </c>
      <c r="H16" s="22">
        <v>601</v>
      </c>
      <c r="I16" s="9">
        <v>1399</v>
      </c>
      <c r="J16" s="25">
        <f t="shared" si="0"/>
        <v>13.3</v>
      </c>
      <c r="K16" s="25">
        <f t="shared" si="1"/>
        <v>86.7</v>
      </c>
      <c r="L16" s="25">
        <f t="shared" si="2"/>
        <v>13.3</v>
      </c>
      <c r="M16" s="25">
        <f t="shared" si="3"/>
        <v>86.7</v>
      </c>
      <c r="N16" s="25">
        <f t="shared" si="4"/>
        <v>95.8</v>
      </c>
      <c r="O16" s="25">
        <f t="shared" si="5"/>
        <v>4.2</v>
      </c>
      <c r="P16" s="26">
        <f t="shared" si="6"/>
        <v>30.049999999999997</v>
      </c>
      <c r="Q16" s="28">
        <f t="shared" si="7"/>
        <v>69.95</v>
      </c>
    </row>
    <row r="17" spans="1:17" ht="15">
      <c r="A17" s="6" t="s">
        <v>20</v>
      </c>
      <c r="B17" s="7">
        <v>267</v>
      </c>
      <c r="C17" s="22">
        <v>3233</v>
      </c>
      <c r="D17" s="39">
        <v>345</v>
      </c>
      <c r="E17" s="22">
        <v>3155</v>
      </c>
      <c r="F17" s="39">
        <v>3394</v>
      </c>
      <c r="G17" s="22">
        <v>106</v>
      </c>
      <c r="H17" s="22">
        <v>743</v>
      </c>
      <c r="I17" s="9">
        <v>2757</v>
      </c>
      <c r="J17" s="25">
        <f t="shared" si="0"/>
        <v>7.628571428571429</v>
      </c>
      <c r="K17" s="25">
        <f t="shared" si="1"/>
        <v>92.37142857142857</v>
      </c>
      <c r="L17" s="25">
        <f t="shared" si="2"/>
        <v>9.857142857142858</v>
      </c>
      <c r="M17" s="25">
        <f t="shared" si="3"/>
        <v>90.14285714285715</v>
      </c>
      <c r="N17" s="25">
        <f t="shared" si="4"/>
        <v>96.97142857142858</v>
      </c>
      <c r="O17" s="25">
        <f t="shared" si="5"/>
        <v>3.028571428571429</v>
      </c>
      <c r="P17" s="26">
        <f t="shared" si="6"/>
        <v>21.228571428571428</v>
      </c>
      <c r="Q17" s="28">
        <f t="shared" si="7"/>
        <v>78.77142857142857</v>
      </c>
    </row>
    <row r="18" spans="1:17" ht="15">
      <c r="A18" s="6" t="s">
        <v>21</v>
      </c>
      <c r="B18" s="7">
        <v>82</v>
      </c>
      <c r="C18" s="22">
        <v>1118</v>
      </c>
      <c r="D18" s="39">
        <v>64</v>
      </c>
      <c r="E18" s="22">
        <v>1136</v>
      </c>
      <c r="F18" s="39">
        <v>1146</v>
      </c>
      <c r="G18" s="22">
        <v>54</v>
      </c>
      <c r="H18" s="22">
        <v>182</v>
      </c>
      <c r="I18" s="9">
        <v>1018</v>
      </c>
      <c r="J18" s="25">
        <f t="shared" si="0"/>
        <v>6.833333333333333</v>
      </c>
      <c r="K18" s="25">
        <f t="shared" si="1"/>
        <v>93.16666666666666</v>
      </c>
      <c r="L18" s="25">
        <f t="shared" si="2"/>
        <v>5.333333333333334</v>
      </c>
      <c r="M18" s="25">
        <f t="shared" si="3"/>
        <v>94.66666666666667</v>
      </c>
      <c r="N18" s="25">
        <f t="shared" si="4"/>
        <v>95.5</v>
      </c>
      <c r="O18" s="25">
        <f t="shared" si="5"/>
        <v>4.5</v>
      </c>
      <c r="P18" s="26">
        <f t="shared" si="6"/>
        <v>15.166666666666668</v>
      </c>
      <c r="Q18" s="28">
        <f t="shared" si="7"/>
        <v>84.83333333333334</v>
      </c>
    </row>
    <row r="19" spans="1:17" ht="15">
      <c r="A19" s="1" t="s">
        <v>5</v>
      </c>
      <c r="B19" s="3">
        <f aca="true" t="shared" si="8" ref="B19:I19">SUM(B5:B10)</f>
        <v>7473</v>
      </c>
      <c r="C19" s="23">
        <f t="shared" si="8"/>
        <v>28127</v>
      </c>
      <c r="D19" s="40">
        <f t="shared" si="8"/>
        <v>12868</v>
      </c>
      <c r="E19" s="23">
        <f t="shared" si="8"/>
        <v>22732</v>
      </c>
      <c r="F19" s="40">
        <f t="shared" si="8"/>
        <v>32714</v>
      </c>
      <c r="G19" s="23">
        <f t="shared" si="8"/>
        <v>2886</v>
      </c>
      <c r="H19" s="23">
        <f t="shared" si="8"/>
        <v>14373</v>
      </c>
      <c r="I19" s="5">
        <f t="shared" si="8"/>
        <v>21227</v>
      </c>
      <c r="J19" s="29">
        <f t="shared" si="0"/>
        <v>20.991573033707866</v>
      </c>
      <c r="K19" s="30">
        <f t="shared" si="1"/>
        <v>79.00842696629213</v>
      </c>
      <c r="L19" s="30">
        <f t="shared" si="2"/>
        <v>36.146067415730336</v>
      </c>
      <c r="M19" s="30">
        <f t="shared" si="3"/>
        <v>63.85393258426967</v>
      </c>
      <c r="N19" s="30">
        <f t="shared" si="4"/>
        <v>91.8932584269663</v>
      </c>
      <c r="O19" s="30">
        <f t="shared" si="5"/>
        <v>8.106741573033707</v>
      </c>
      <c r="P19" s="31">
        <f t="shared" si="6"/>
        <v>40.37359550561798</v>
      </c>
      <c r="Q19" s="27">
        <f t="shared" si="7"/>
        <v>59.62640449438202</v>
      </c>
    </row>
    <row r="20" spans="1:17" ht="15">
      <c r="A20" s="6" t="s">
        <v>3</v>
      </c>
      <c r="B20" s="7">
        <f aca="true" t="shared" si="9" ref="B20:I20">SUM(B11:B13)</f>
        <v>1209</v>
      </c>
      <c r="C20" s="22">
        <f t="shared" si="9"/>
        <v>6091</v>
      </c>
      <c r="D20" s="39">
        <f t="shared" si="9"/>
        <v>1532</v>
      </c>
      <c r="E20" s="22">
        <f t="shared" si="9"/>
        <v>5768</v>
      </c>
      <c r="F20" s="39">
        <f t="shared" si="9"/>
        <v>6944</v>
      </c>
      <c r="G20" s="22">
        <f t="shared" si="9"/>
        <v>356</v>
      </c>
      <c r="H20" s="22">
        <f t="shared" si="9"/>
        <v>2428</v>
      </c>
      <c r="I20" s="9">
        <f t="shared" si="9"/>
        <v>4872</v>
      </c>
      <c r="J20" s="32">
        <f t="shared" si="0"/>
        <v>16.561643835616437</v>
      </c>
      <c r="K20" s="33">
        <f t="shared" si="1"/>
        <v>83.43835616438356</v>
      </c>
      <c r="L20" s="33">
        <f t="shared" si="2"/>
        <v>20.986301369863014</v>
      </c>
      <c r="M20" s="33">
        <f t="shared" si="3"/>
        <v>79.01369863013699</v>
      </c>
      <c r="N20" s="33">
        <f t="shared" si="4"/>
        <v>95.12328767123289</v>
      </c>
      <c r="O20" s="33">
        <f t="shared" si="5"/>
        <v>4.876712328767123</v>
      </c>
      <c r="P20" s="26">
        <f t="shared" si="6"/>
        <v>33.26027397260274</v>
      </c>
      <c r="Q20" s="28">
        <f t="shared" si="7"/>
        <v>66.73972602739727</v>
      </c>
    </row>
    <row r="21" spans="1:17" ht="15">
      <c r="A21" s="6" t="s">
        <v>4</v>
      </c>
      <c r="B21" s="7">
        <f aca="true" t="shared" si="10" ref="B21:I21">SUM(B14:B16)</f>
        <v>1008</v>
      </c>
      <c r="C21" s="22">
        <f t="shared" si="10"/>
        <v>6292</v>
      </c>
      <c r="D21" s="39">
        <f t="shared" si="10"/>
        <v>1310</v>
      </c>
      <c r="E21" s="22">
        <f t="shared" si="10"/>
        <v>5990</v>
      </c>
      <c r="F21" s="39">
        <f t="shared" si="10"/>
        <v>7040</v>
      </c>
      <c r="G21" s="22">
        <f t="shared" si="10"/>
        <v>260</v>
      </c>
      <c r="H21" s="22">
        <f t="shared" si="10"/>
        <v>2833</v>
      </c>
      <c r="I21" s="9">
        <f t="shared" si="10"/>
        <v>4467</v>
      </c>
      <c r="J21" s="32">
        <f t="shared" si="0"/>
        <v>13.808219178082194</v>
      </c>
      <c r="K21" s="33">
        <f t="shared" si="1"/>
        <v>86.1917808219178</v>
      </c>
      <c r="L21" s="33">
        <f t="shared" si="2"/>
        <v>17.945205479452056</v>
      </c>
      <c r="M21" s="33">
        <f t="shared" si="3"/>
        <v>82.05479452054794</v>
      </c>
      <c r="N21" s="33">
        <f t="shared" si="4"/>
        <v>96.43835616438356</v>
      </c>
      <c r="O21" s="33">
        <f t="shared" si="5"/>
        <v>3.5616438356164384</v>
      </c>
      <c r="P21" s="26">
        <f t="shared" si="6"/>
        <v>38.80821917808219</v>
      </c>
      <c r="Q21" s="28">
        <f t="shared" si="7"/>
        <v>61.19178082191781</v>
      </c>
    </row>
    <row r="22" spans="1:17" ht="15">
      <c r="A22" s="6" t="s">
        <v>6</v>
      </c>
      <c r="B22" s="7">
        <f aca="true" t="shared" si="11" ref="B22:I22">SUM(B17:B18)</f>
        <v>349</v>
      </c>
      <c r="C22" s="22">
        <f t="shared" si="11"/>
        <v>4351</v>
      </c>
      <c r="D22" s="39">
        <f t="shared" si="11"/>
        <v>409</v>
      </c>
      <c r="E22" s="22">
        <f t="shared" si="11"/>
        <v>4291</v>
      </c>
      <c r="F22" s="39">
        <f t="shared" si="11"/>
        <v>4540</v>
      </c>
      <c r="G22" s="22">
        <f t="shared" si="11"/>
        <v>160</v>
      </c>
      <c r="H22" s="22">
        <f t="shared" si="11"/>
        <v>925</v>
      </c>
      <c r="I22" s="9">
        <f t="shared" si="11"/>
        <v>3775</v>
      </c>
      <c r="J22" s="32">
        <f t="shared" si="0"/>
        <v>7.425531914893617</v>
      </c>
      <c r="K22" s="33">
        <f t="shared" si="1"/>
        <v>92.57446808510639</v>
      </c>
      <c r="L22" s="33">
        <f t="shared" si="2"/>
        <v>8.702127659574469</v>
      </c>
      <c r="M22" s="33">
        <f t="shared" si="3"/>
        <v>91.29787234042553</v>
      </c>
      <c r="N22" s="33">
        <f t="shared" si="4"/>
        <v>96.59574468085106</v>
      </c>
      <c r="O22" s="33">
        <f t="shared" si="5"/>
        <v>3.404255319148936</v>
      </c>
      <c r="P22" s="26">
        <f t="shared" si="6"/>
        <v>19.680851063829788</v>
      </c>
      <c r="Q22" s="28">
        <f t="shared" si="7"/>
        <v>80.31914893617021</v>
      </c>
    </row>
    <row r="23" spans="1:17" ht="15">
      <c r="A23" s="14" t="s">
        <v>7</v>
      </c>
      <c r="B23" s="18">
        <f aca="true" t="shared" si="12" ref="B23:I23">SUM(B19:B22)</f>
        <v>10039</v>
      </c>
      <c r="C23" s="24">
        <f t="shared" si="12"/>
        <v>44861</v>
      </c>
      <c r="D23" s="41">
        <f t="shared" si="12"/>
        <v>16119</v>
      </c>
      <c r="E23" s="24">
        <f t="shared" si="12"/>
        <v>38781</v>
      </c>
      <c r="F23" s="41">
        <f t="shared" si="12"/>
        <v>51238</v>
      </c>
      <c r="G23" s="24">
        <f t="shared" si="12"/>
        <v>3662</v>
      </c>
      <c r="H23" s="24">
        <f t="shared" si="12"/>
        <v>20559</v>
      </c>
      <c r="I23" s="20">
        <f t="shared" si="12"/>
        <v>34341</v>
      </c>
      <c r="J23" s="34">
        <f t="shared" si="0"/>
        <v>18.285974499089253</v>
      </c>
      <c r="K23" s="35">
        <f t="shared" si="1"/>
        <v>81.71402550091075</v>
      </c>
      <c r="L23" s="35">
        <f t="shared" si="2"/>
        <v>29.360655737704917</v>
      </c>
      <c r="M23" s="35">
        <f t="shared" si="3"/>
        <v>70.63934426229508</v>
      </c>
      <c r="N23" s="35">
        <f t="shared" si="4"/>
        <v>93.3296903460838</v>
      </c>
      <c r="O23" s="35">
        <f t="shared" si="5"/>
        <v>6.670309653916211</v>
      </c>
      <c r="P23" s="36">
        <f t="shared" si="6"/>
        <v>37.44808743169399</v>
      </c>
      <c r="Q23" s="37">
        <f t="shared" si="7"/>
        <v>62.55191256830601</v>
      </c>
    </row>
    <row r="24" spans="1:9" ht="15">
      <c r="A24" s="11" t="s">
        <v>29</v>
      </c>
      <c r="B24" s="12"/>
      <c r="C24" s="12"/>
      <c r="D24" s="12"/>
      <c r="E24" s="12"/>
      <c r="F24" s="12"/>
      <c r="G24" s="12"/>
      <c r="H24" s="12"/>
      <c r="I24" s="12"/>
    </row>
    <row r="29" ht="15">
      <c r="B29" s="13"/>
    </row>
    <row r="30" ht="15">
      <c r="B30" s="13"/>
    </row>
    <row r="31" ht="15">
      <c r="B31" s="13"/>
    </row>
    <row r="32" ht="15">
      <c r="B32" s="13"/>
    </row>
    <row r="33" ht="15">
      <c r="B33" s="13"/>
    </row>
    <row r="34" ht="15">
      <c r="B34" s="13"/>
    </row>
    <row r="35" ht="15">
      <c r="B35" s="13"/>
    </row>
    <row r="36" ht="15">
      <c r="B36" s="13"/>
    </row>
    <row r="37" ht="15">
      <c r="B37" s="13"/>
    </row>
    <row r="38" ht="15">
      <c r="B38" s="13"/>
    </row>
    <row r="39" ht="15">
      <c r="B39" s="13"/>
    </row>
    <row r="40" ht="15">
      <c r="B40" s="13"/>
    </row>
    <row r="41" ht="15">
      <c r="B41" s="13"/>
    </row>
    <row r="42" ht="15">
      <c r="B42" s="13"/>
    </row>
  </sheetData>
  <sheetProtection/>
  <mergeCells count="9">
    <mergeCell ref="P3:Q3"/>
    <mergeCell ref="B3:C3"/>
    <mergeCell ref="D3:E3"/>
    <mergeCell ref="H3:I3"/>
    <mergeCell ref="A3:A4"/>
    <mergeCell ref="F3:G3"/>
    <mergeCell ref="N3:O3"/>
    <mergeCell ref="J3:K3"/>
    <mergeCell ref="L3:M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Footer>&amp;LISEE - document édité le 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28125" style="0" customWidth="1"/>
    <col min="2" max="2" width="13.140625" style="0" customWidth="1"/>
    <col min="3" max="3" width="12.8515625" style="0" customWidth="1"/>
    <col min="4" max="4" width="12.140625" style="0" customWidth="1"/>
    <col min="5" max="5" width="12.57421875" style="0" customWidth="1"/>
    <col min="7" max="7" width="14.421875" style="0" customWidth="1"/>
    <col min="8" max="8" width="12.8515625" style="0" customWidth="1"/>
    <col min="9" max="9" width="11.7109375" style="0" customWidth="1"/>
    <col min="10" max="10" width="12.7109375" style="0" customWidth="1"/>
  </cols>
  <sheetData>
    <row r="1" spans="1:11" ht="19.5">
      <c r="A1" s="96" t="s">
        <v>48</v>
      </c>
      <c r="B1" s="100"/>
      <c r="C1" s="100"/>
      <c r="D1" s="100"/>
      <c r="E1" s="100"/>
      <c r="F1" s="100"/>
      <c r="G1" s="100"/>
      <c r="H1" s="100"/>
      <c r="I1" s="100"/>
      <c r="J1" s="100"/>
      <c r="K1" s="101"/>
    </row>
    <row r="3" spans="1:11" ht="42" customHeight="1">
      <c r="A3" s="14" t="s">
        <v>23</v>
      </c>
      <c r="B3" s="15" t="s">
        <v>44</v>
      </c>
      <c r="C3" s="16" t="s">
        <v>45</v>
      </c>
      <c r="D3" s="16" t="s">
        <v>46</v>
      </c>
      <c r="E3" s="16" t="s">
        <v>47</v>
      </c>
      <c r="F3" s="17" t="s">
        <v>0</v>
      </c>
      <c r="G3" s="15" t="s">
        <v>44</v>
      </c>
      <c r="H3" s="16" t="s">
        <v>45</v>
      </c>
      <c r="I3" s="16" t="s">
        <v>46</v>
      </c>
      <c r="J3" s="16" t="s">
        <v>47</v>
      </c>
      <c r="K3" s="17" t="s">
        <v>0</v>
      </c>
    </row>
    <row r="4" spans="1:11" ht="15">
      <c r="A4" s="1" t="s">
        <v>8</v>
      </c>
      <c r="B4" s="2">
        <v>461</v>
      </c>
      <c r="C4" s="2">
        <v>1241</v>
      </c>
      <c r="D4" s="2">
        <v>1769</v>
      </c>
      <c r="E4" s="2">
        <v>3529</v>
      </c>
      <c r="F4" s="5">
        <f aca="true" t="shared" si="0" ref="F4:F22">SUM(B4:E4)</f>
        <v>7000</v>
      </c>
      <c r="G4" s="25">
        <f aca="true" t="shared" si="1" ref="G4:G22">(B4/$F4)*100</f>
        <v>6.585714285714285</v>
      </c>
      <c r="H4" s="25">
        <f aca="true" t="shared" si="2" ref="H4:H22">(C4/$F4)*100</f>
        <v>17.72857142857143</v>
      </c>
      <c r="I4" s="25">
        <f aca="true" t="shared" si="3" ref="I4:I22">(D4/$F4)*100</f>
        <v>25.271428571428572</v>
      </c>
      <c r="J4" s="25">
        <f aca="true" t="shared" si="4" ref="J4:J22">(E4/$F4)*100</f>
        <v>50.41428571428571</v>
      </c>
      <c r="K4" s="5">
        <f aca="true" t="shared" si="5" ref="K4:K22">(F4/$F4)*100</f>
        <v>100</v>
      </c>
    </row>
    <row r="5" spans="1:11" ht="15">
      <c r="A5" s="6" t="s">
        <v>9</v>
      </c>
      <c r="B5" s="2">
        <v>418</v>
      </c>
      <c r="C5" s="2">
        <v>1130</v>
      </c>
      <c r="D5" s="2">
        <v>1177</v>
      </c>
      <c r="E5" s="2">
        <v>1075</v>
      </c>
      <c r="F5" s="9">
        <f t="shared" si="0"/>
        <v>3800</v>
      </c>
      <c r="G5" s="25">
        <f t="shared" si="1"/>
        <v>11</v>
      </c>
      <c r="H5" s="25">
        <f t="shared" si="2"/>
        <v>29.736842105263158</v>
      </c>
      <c r="I5" s="25">
        <f t="shared" si="3"/>
        <v>30.973684210526315</v>
      </c>
      <c r="J5" s="25">
        <f t="shared" si="4"/>
        <v>28.289473684210524</v>
      </c>
      <c r="K5" s="9">
        <f t="shared" si="5"/>
        <v>100</v>
      </c>
    </row>
    <row r="6" spans="1:11" ht="15">
      <c r="A6" s="6" t="s">
        <v>10</v>
      </c>
      <c r="B6" s="2">
        <v>1020</v>
      </c>
      <c r="C6" s="2">
        <v>1448</v>
      </c>
      <c r="D6" s="2">
        <v>1934</v>
      </c>
      <c r="E6" s="2">
        <v>4098</v>
      </c>
      <c r="F6" s="9">
        <f t="shared" si="0"/>
        <v>8500</v>
      </c>
      <c r="G6" s="25">
        <f t="shared" si="1"/>
        <v>12</v>
      </c>
      <c r="H6" s="25">
        <f t="shared" si="2"/>
        <v>17.03529411764706</v>
      </c>
      <c r="I6" s="25">
        <f t="shared" si="3"/>
        <v>22.752941176470586</v>
      </c>
      <c r="J6" s="25">
        <f t="shared" si="4"/>
        <v>48.21176470588235</v>
      </c>
      <c r="K6" s="9">
        <f t="shared" si="5"/>
        <v>100</v>
      </c>
    </row>
    <row r="7" spans="1:11" ht="15">
      <c r="A7" s="6" t="s">
        <v>211</v>
      </c>
      <c r="B7" s="2">
        <v>247</v>
      </c>
      <c r="C7" s="2">
        <v>1362</v>
      </c>
      <c r="D7" s="2">
        <v>1716</v>
      </c>
      <c r="E7" s="2">
        <v>3175</v>
      </c>
      <c r="F7" s="9">
        <f t="shared" si="0"/>
        <v>6500</v>
      </c>
      <c r="G7" s="25">
        <f t="shared" si="1"/>
        <v>3.8</v>
      </c>
      <c r="H7" s="25">
        <f t="shared" si="2"/>
        <v>20.953846153846154</v>
      </c>
      <c r="I7" s="25">
        <f t="shared" si="3"/>
        <v>26.400000000000002</v>
      </c>
      <c r="J7" s="25">
        <f t="shared" si="4"/>
        <v>48.84615384615385</v>
      </c>
      <c r="K7" s="9">
        <f t="shared" si="5"/>
        <v>100</v>
      </c>
    </row>
    <row r="8" spans="1:11" ht="15">
      <c r="A8" s="6" t="s">
        <v>12</v>
      </c>
      <c r="B8" s="2">
        <v>955</v>
      </c>
      <c r="C8" s="2">
        <v>976</v>
      </c>
      <c r="D8" s="2">
        <v>838</v>
      </c>
      <c r="E8" s="2">
        <v>631</v>
      </c>
      <c r="F8" s="9">
        <f t="shared" si="0"/>
        <v>3400</v>
      </c>
      <c r="G8" s="25">
        <f t="shared" si="1"/>
        <v>28.08823529411765</v>
      </c>
      <c r="H8" s="25">
        <f t="shared" si="2"/>
        <v>28.705882352941174</v>
      </c>
      <c r="I8" s="25">
        <f t="shared" si="3"/>
        <v>24.64705882352941</v>
      </c>
      <c r="J8" s="25">
        <f t="shared" si="4"/>
        <v>18.558823529411764</v>
      </c>
      <c r="K8" s="9">
        <f t="shared" si="5"/>
        <v>100</v>
      </c>
    </row>
    <row r="9" spans="1:11" ht="15">
      <c r="A9" s="6" t="s">
        <v>13</v>
      </c>
      <c r="B9" s="2">
        <v>991</v>
      </c>
      <c r="C9" s="2">
        <v>1556</v>
      </c>
      <c r="D9" s="2">
        <v>1152</v>
      </c>
      <c r="E9" s="2">
        <v>2701</v>
      </c>
      <c r="F9" s="9">
        <f t="shared" si="0"/>
        <v>6400</v>
      </c>
      <c r="G9" s="25">
        <f t="shared" si="1"/>
        <v>15.484375</v>
      </c>
      <c r="H9" s="25">
        <f t="shared" si="2"/>
        <v>24.3125</v>
      </c>
      <c r="I9" s="25">
        <f t="shared" si="3"/>
        <v>18</v>
      </c>
      <c r="J9" s="25">
        <f t="shared" si="4"/>
        <v>42.203125</v>
      </c>
      <c r="K9" s="9">
        <f t="shared" si="5"/>
        <v>100</v>
      </c>
    </row>
    <row r="10" spans="1:11" ht="15">
      <c r="A10" s="6" t="s">
        <v>14</v>
      </c>
      <c r="B10" s="2">
        <v>240</v>
      </c>
      <c r="C10" s="2">
        <v>386</v>
      </c>
      <c r="D10" s="2">
        <v>265</v>
      </c>
      <c r="E10" s="2">
        <v>809</v>
      </c>
      <c r="F10" s="9">
        <f t="shared" si="0"/>
        <v>1700</v>
      </c>
      <c r="G10" s="25">
        <f t="shared" si="1"/>
        <v>14.117647058823529</v>
      </c>
      <c r="H10" s="25">
        <f t="shared" si="2"/>
        <v>22.705882352941174</v>
      </c>
      <c r="I10" s="25">
        <f t="shared" si="3"/>
        <v>15.588235294117647</v>
      </c>
      <c r="J10" s="25">
        <f t="shared" si="4"/>
        <v>47.588235294117645</v>
      </c>
      <c r="K10" s="9">
        <f t="shared" si="5"/>
        <v>100</v>
      </c>
    </row>
    <row r="11" spans="1:11" ht="15">
      <c r="A11" s="6" t="s">
        <v>15</v>
      </c>
      <c r="B11" s="2">
        <v>461</v>
      </c>
      <c r="C11" s="2">
        <v>791</v>
      </c>
      <c r="D11" s="2">
        <v>793</v>
      </c>
      <c r="E11" s="2">
        <v>1555</v>
      </c>
      <c r="F11" s="9">
        <f t="shared" si="0"/>
        <v>3600</v>
      </c>
      <c r="G11" s="25">
        <f t="shared" si="1"/>
        <v>12.805555555555555</v>
      </c>
      <c r="H11" s="25">
        <f t="shared" si="2"/>
        <v>21.972222222222225</v>
      </c>
      <c r="I11" s="25">
        <f t="shared" si="3"/>
        <v>22.027777777777775</v>
      </c>
      <c r="J11" s="25">
        <f t="shared" si="4"/>
        <v>43.19444444444444</v>
      </c>
      <c r="K11" s="9">
        <f t="shared" si="5"/>
        <v>100</v>
      </c>
    </row>
    <row r="12" spans="1:11" ht="15">
      <c r="A12" s="6" t="s">
        <v>16</v>
      </c>
      <c r="B12" s="2">
        <v>291</v>
      </c>
      <c r="C12" s="2">
        <v>223</v>
      </c>
      <c r="D12" s="2">
        <v>126</v>
      </c>
      <c r="E12" s="2">
        <v>1360</v>
      </c>
      <c r="F12" s="9">
        <f t="shared" si="0"/>
        <v>2000</v>
      </c>
      <c r="G12" s="25">
        <f t="shared" si="1"/>
        <v>14.549999999999999</v>
      </c>
      <c r="H12" s="25">
        <f t="shared" si="2"/>
        <v>11.15</v>
      </c>
      <c r="I12" s="25">
        <f t="shared" si="3"/>
        <v>6.3</v>
      </c>
      <c r="J12" s="25">
        <f t="shared" si="4"/>
        <v>68</v>
      </c>
      <c r="K12" s="9">
        <f t="shared" si="5"/>
        <v>100</v>
      </c>
    </row>
    <row r="13" spans="1:11" ht="15">
      <c r="A13" s="6" t="s">
        <v>17</v>
      </c>
      <c r="B13" s="2">
        <v>441</v>
      </c>
      <c r="C13" s="2">
        <v>598</v>
      </c>
      <c r="D13" s="2">
        <v>1948</v>
      </c>
      <c r="E13" s="2">
        <v>1013</v>
      </c>
      <c r="F13" s="9">
        <f t="shared" si="0"/>
        <v>4000</v>
      </c>
      <c r="G13" s="25">
        <f t="shared" si="1"/>
        <v>11.025</v>
      </c>
      <c r="H13" s="25">
        <f t="shared" si="2"/>
        <v>14.95</v>
      </c>
      <c r="I13" s="25">
        <f t="shared" si="3"/>
        <v>48.699999999999996</v>
      </c>
      <c r="J13" s="25">
        <f t="shared" si="4"/>
        <v>25.324999999999996</v>
      </c>
      <c r="K13" s="9">
        <f t="shared" si="5"/>
        <v>100</v>
      </c>
    </row>
    <row r="14" spans="1:11" ht="15">
      <c r="A14" s="6" t="s">
        <v>18</v>
      </c>
      <c r="B14" s="2">
        <v>153</v>
      </c>
      <c r="C14" s="2">
        <v>285</v>
      </c>
      <c r="D14" s="2">
        <v>359</v>
      </c>
      <c r="E14" s="2">
        <v>503</v>
      </c>
      <c r="F14" s="9">
        <f t="shared" si="0"/>
        <v>1300</v>
      </c>
      <c r="G14" s="25">
        <f t="shared" si="1"/>
        <v>11.76923076923077</v>
      </c>
      <c r="H14" s="25">
        <f t="shared" si="2"/>
        <v>21.923076923076923</v>
      </c>
      <c r="I14" s="25">
        <f t="shared" si="3"/>
        <v>27.615384615384613</v>
      </c>
      <c r="J14" s="25">
        <f t="shared" si="4"/>
        <v>38.69230769230769</v>
      </c>
      <c r="K14" s="9">
        <f t="shared" si="5"/>
        <v>100</v>
      </c>
    </row>
    <row r="15" spans="1:11" ht="15">
      <c r="A15" s="6" t="s">
        <v>19</v>
      </c>
      <c r="B15" s="2">
        <v>84</v>
      </c>
      <c r="C15" s="2">
        <v>321</v>
      </c>
      <c r="D15" s="2">
        <v>433</v>
      </c>
      <c r="E15" s="2">
        <v>1162</v>
      </c>
      <c r="F15" s="9">
        <f t="shared" si="0"/>
        <v>2000</v>
      </c>
      <c r="G15" s="25">
        <f t="shared" si="1"/>
        <v>4.2</v>
      </c>
      <c r="H15" s="25">
        <f t="shared" si="2"/>
        <v>16.05</v>
      </c>
      <c r="I15" s="25">
        <f t="shared" si="3"/>
        <v>21.65</v>
      </c>
      <c r="J15" s="25">
        <f t="shared" si="4"/>
        <v>58.099999999999994</v>
      </c>
      <c r="K15" s="9">
        <f t="shared" si="5"/>
        <v>100</v>
      </c>
    </row>
    <row r="16" spans="1:11" ht="15">
      <c r="A16" s="6" t="s">
        <v>20</v>
      </c>
      <c r="B16" s="2">
        <v>213</v>
      </c>
      <c r="C16" s="2">
        <v>583</v>
      </c>
      <c r="D16" s="2">
        <v>104</v>
      </c>
      <c r="E16" s="2">
        <v>2600</v>
      </c>
      <c r="F16" s="9">
        <f t="shared" si="0"/>
        <v>3500</v>
      </c>
      <c r="G16" s="25">
        <f t="shared" si="1"/>
        <v>6.085714285714286</v>
      </c>
      <c r="H16" s="25">
        <f t="shared" si="2"/>
        <v>16.657142857142855</v>
      </c>
      <c r="I16" s="25">
        <f t="shared" si="3"/>
        <v>2.9714285714285715</v>
      </c>
      <c r="J16" s="25">
        <f t="shared" si="4"/>
        <v>74.28571428571429</v>
      </c>
      <c r="K16" s="9">
        <f t="shared" si="5"/>
        <v>100</v>
      </c>
    </row>
    <row r="17" spans="1:11" ht="15">
      <c r="A17" s="6" t="s">
        <v>21</v>
      </c>
      <c r="B17" s="2">
        <v>174</v>
      </c>
      <c r="C17" s="2">
        <v>329</v>
      </c>
      <c r="D17" s="2">
        <v>145</v>
      </c>
      <c r="E17" s="2">
        <v>552</v>
      </c>
      <c r="F17" s="10">
        <f t="shared" si="0"/>
        <v>1200</v>
      </c>
      <c r="G17" s="25">
        <f t="shared" si="1"/>
        <v>14.499999999999998</v>
      </c>
      <c r="H17" s="25">
        <f t="shared" si="2"/>
        <v>27.416666666666668</v>
      </c>
      <c r="I17" s="25">
        <f t="shared" si="3"/>
        <v>12.083333333333334</v>
      </c>
      <c r="J17" s="25">
        <f t="shared" si="4"/>
        <v>46</v>
      </c>
      <c r="K17" s="10">
        <f t="shared" si="5"/>
        <v>100</v>
      </c>
    </row>
    <row r="18" spans="1:11" ht="15">
      <c r="A18" s="1" t="s">
        <v>5</v>
      </c>
      <c r="B18" s="3">
        <f>SUM(B4:B9)</f>
        <v>4092</v>
      </c>
      <c r="C18" s="4">
        <f>SUM(C4:C9)</f>
        <v>7713</v>
      </c>
      <c r="D18" s="4">
        <f>SUM(D4:D9)</f>
        <v>8586</v>
      </c>
      <c r="E18" s="4">
        <f>SUM(E4:E9)</f>
        <v>15209</v>
      </c>
      <c r="F18" s="5">
        <f t="shared" si="0"/>
        <v>35600</v>
      </c>
      <c r="G18" s="29">
        <f t="shared" si="1"/>
        <v>11.49438202247191</v>
      </c>
      <c r="H18" s="30">
        <f t="shared" si="2"/>
        <v>21.66573033707865</v>
      </c>
      <c r="I18" s="30">
        <f t="shared" si="3"/>
        <v>24.117977528089888</v>
      </c>
      <c r="J18" s="30">
        <f t="shared" si="4"/>
        <v>42.72191011235955</v>
      </c>
      <c r="K18" s="5">
        <f t="shared" si="5"/>
        <v>100</v>
      </c>
    </row>
    <row r="19" spans="1:11" ht="15">
      <c r="A19" s="6" t="s">
        <v>3</v>
      </c>
      <c r="B19" s="7">
        <f>SUM(B10:B12)</f>
        <v>992</v>
      </c>
      <c r="C19" s="8">
        <f>SUM(C10:C12)</f>
        <v>1400</v>
      </c>
      <c r="D19" s="8">
        <f>SUM(D10:D12)</f>
        <v>1184</v>
      </c>
      <c r="E19" s="8">
        <f>SUM(E10:E12)</f>
        <v>3724</v>
      </c>
      <c r="F19" s="9">
        <f t="shared" si="0"/>
        <v>7300</v>
      </c>
      <c r="G19" s="32">
        <f t="shared" si="1"/>
        <v>13.589041095890412</v>
      </c>
      <c r="H19" s="33">
        <f t="shared" si="2"/>
        <v>19.17808219178082</v>
      </c>
      <c r="I19" s="33">
        <f t="shared" si="3"/>
        <v>16.21917808219178</v>
      </c>
      <c r="J19" s="33">
        <f t="shared" si="4"/>
        <v>51.013698630136986</v>
      </c>
      <c r="K19" s="9">
        <f t="shared" si="5"/>
        <v>100</v>
      </c>
    </row>
    <row r="20" spans="1:11" ht="15">
      <c r="A20" s="6" t="s">
        <v>4</v>
      </c>
      <c r="B20" s="7">
        <f>SUM(B13:B15)</f>
        <v>678</v>
      </c>
      <c r="C20" s="8">
        <f>SUM(C13:C15)</f>
        <v>1204</v>
      </c>
      <c r="D20" s="8">
        <f>SUM(D13:D15)</f>
        <v>2740</v>
      </c>
      <c r="E20" s="8">
        <f>SUM(E13:E15)</f>
        <v>2678</v>
      </c>
      <c r="F20" s="9">
        <f t="shared" si="0"/>
        <v>7300</v>
      </c>
      <c r="G20" s="32">
        <f t="shared" si="1"/>
        <v>9.287671232876713</v>
      </c>
      <c r="H20" s="33">
        <f t="shared" si="2"/>
        <v>16.493150684931507</v>
      </c>
      <c r="I20" s="33">
        <f t="shared" si="3"/>
        <v>37.534246575342465</v>
      </c>
      <c r="J20" s="33">
        <f t="shared" si="4"/>
        <v>36.68493150684932</v>
      </c>
      <c r="K20" s="9">
        <f t="shared" si="5"/>
        <v>100</v>
      </c>
    </row>
    <row r="21" spans="1:11" ht="15">
      <c r="A21" s="6" t="s">
        <v>6</v>
      </c>
      <c r="B21" s="7">
        <f>SUM(B16:B17)</f>
        <v>387</v>
      </c>
      <c r="C21" s="8">
        <f>SUM(C16:C17)</f>
        <v>912</v>
      </c>
      <c r="D21" s="8">
        <f>SUM(D16:D17)</f>
        <v>249</v>
      </c>
      <c r="E21" s="8">
        <f>SUM(E16:E17)</f>
        <v>3152</v>
      </c>
      <c r="F21" s="9">
        <f t="shared" si="0"/>
        <v>4700</v>
      </c>
      <c r="G21" s="32">
        <f t="shared" si="1"/>
        <v>8.23404255319149</v>
      </c>
      <c r="H21" s="33">
        <f t="shared" si="2"/>
        <v>19.404255319148938</v>
      </c>
      <c r="I21" s="33">
        <f t="shared" si="3"/>
        <v>5.297872340425532</v>
      </c>
      <c r="J21" s="33">
        <f t="shared" si="4"/>
        <v>67.06382978723404</v>
      </c>
      <c r="K21" s="9">
        <f t="shared" si="5"/>
        <v>100</v>
      </c>
    </row>
    <row r="22" spans="1:11" ht="15">
      <c r="A22" s="14" t="s">
        <v>7</v>
      </c>
      <c r="B22" s="18">
        <f>SUM(B18:B21)</f>
        <v>6149</v>
      </c>
      <c r="C22" s="19">
        <f>SUM(C18:C21)</f>
        <v>11229</v>
      </c>
      <c r="D22" s="19">
        <f>SUM(D18:D21)</f>
        <v>12759</v>
      </c>
      <c r="E22" s="19">
        <f>SUM(E18:E21)</f>
        <v>24763</v>
      </c>
      <c r="F22" s="20">
        <f t="shared" si="0"/>
        <v>54900</v>
      </c>
      <c r="G22" s="34">
        <f t="shared" si="1"/>
        <v>11.200364298724955</v>
      </c>
      <c r="H22" s="35">
        <f t="shared" si="2"/>
        <v>20.453551912568305</v>
      </c>
      <c r="I22" s="35">
        <f t="shared" si="3"/>
        <v>23.240437158469945</v>
      </c>
      <c r="J22" s="35">
        <f t="shared" si="4"/>
        <v>45.1056466302368</v>
      </c>
      <c r="K22" s="20">
        <f t="shared" si="5"/>
        <v>100</v>
      </c>
    </row>
    <row r="23" spans="1:6" ht="15">
      <c r="A23" s="11" t="s">
        <v>29</v>
      </c>
      <c r="B23" s="12"/>
      <c r="C23" s="12"/>
      <c r="D23" s="12"/>
      <c r="E23" s="12"/>
      <c r="F23" s="12"/>
    </row>
    <row r="28" ht="15">
      <c r="B28" s="13"/>
    </row>
    <row r="29" ht="15">
      <c r="B29" s="13"/>
    </row>
    <row r="30" ht="15">
      <c r="B30" s="13"/>
    </row>
    <row r="31" ht="15">
      <c r="B31" s="13"/>
    </row>
    <row r="32" ht="15">
      <c r="B32" s="13"/>
    </row>
    <row r="33" ht="15">
      <c r="B33" s="13"/>
    </row>
    <row r="34" ht="15">
      <c r="B34" s="13"/>
    </row>
    <row r="35" ht="15">
      <c r="B35" s="13"/>
    </row>
    <row r="36" ht="15">
      <c r="B36" s="13"/>
    </row>
    <row r="37" ht="15">
      <c r="B37" s="13"/>
    </row>
    <row r="38" ht="15">
      <c r="B38" s="13"/>
    </row>
    <row r="39" ht="15">
      <c r="B39" s="13"/>
    </row>
    <row r="40" ht="15">
      <c r="B40" s="13"/>
    </row>
    <row r="41" ht="15">
      <c r="B41" s="1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Footer>&amp;LISEE - document édité le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Pascal.Rivoilan</dc:creator>
  <cp:keywords/>
  <dc:description/>
  <cp:lastModifiedBy>Laëtitia Asri</cp:lastModifiedBy>
  <cp:lastPrinted>2014-07-21T21:54:06Z</cp:lastPrinted>
  <dcterms:created xsi:type="dcterms:W3CDTF">2013-09-03T01:00:58Z</dcterms:created>
  <dcterms:modified xsi:type="dcterms:W3CDTF">2014-07-21T23:22:16Z</dcterms:modified>
  <cp:category/>
  <cp:version/>
  <cp:contentType/>
  <cp:contentStatus/>
</cp:coreProperties>
</file>