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946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/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<sst xmlns="http://schemas.openxmlformats.org/spreadsheetml/2006/main" count="653" uniqueCount="159">
  <si>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</si>
  <si>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</si>
  <si>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</si>
  <si>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</si>
  <si>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</si>
  <si>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</si>
  <si>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</si>
  <si>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</si>
  <si>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</si>
  <si>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</si>
  <si>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</si>
  <si>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</si>
  <si>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</si>
  <si>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</si>
  <si>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</si>
  <si>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</si>
  <si>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</si>
  <si>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</si>
  <si>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</si>
  <si>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</si>
  <si>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</si>
  <si>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</si>
  <si>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</si>
  <si>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</si>
  <si>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</si>
  <si>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</si>
  <si>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</si>
  <si>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</si>
  <si>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</si>
  <si>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</si>
  <si>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</si>
  <si>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</si>
  <si>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</si>
  <si>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</si>
  <si>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</si>
  <si>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</si>
  <si>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</si>
  <si>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</si>
  <si>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</si>
  <si>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</si>
  <si>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</si>
  <si>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</si>
  <si>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</si>
  <si>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</si>
  <si>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</si>
  <si>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</si>
  <si>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</si>
  <si>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</si>
  <si>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</si>
  <si>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</si>
  <si>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</si>
  <si>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</si>
  <si>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</si>
  <si>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</si>
  <si>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</si>
  <si>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</si>
  <si>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</si>
  <si>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</si>
  <si>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</si>
  <si>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</si>
  <si>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</si>
  <si>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</si>
  <si>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</si>
  <si>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</si>
  <si>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</si>
  <si>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</si>
  <si>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</si>
  <si>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</si>
  <si>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</si>
  <si>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</si>
  <si>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</si>
  <si>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</si>
  <si>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</si>
  <si>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</si>
  <si>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</si>
  <si>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</si>
  <si>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</si>
  <si>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</si>
  <si>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</si>
  <si>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</si>
  <si>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</si>
  <si>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</si>
  <si>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</si>
  <si>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</si>
  <si>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</si>
  <si>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</si>
  <si>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</si>
  <si>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</si>
  <si>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</si>
  <si>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</si>
  <si>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</si>
  <si>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</si>
  <si>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</si>
  <si>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</si>
  <si>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</si>
  <si>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</si>
  <si>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</si>
  <si>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</si>
  <si>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</si>
  <si>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</si>
  <si>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</si>
  <si>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</si>
  <si>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</si>
  <si>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</si>
  <si>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</si>
  <si>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</si>
  <si>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</si>
  <si>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</si>
  <si>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</si>
  <si>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</si>
  <si>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</si>
  <si>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</si>
  <si>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</si>
  <si>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</si>
  <si>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</si>
  <si>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</si>
  <si>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</si>
  <si>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</si>
  <si>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</si>
  <si>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</si>
  <si>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</si>
  <si>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</si>
  <si>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</si>
  <si>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</si>
  <si>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</si>
  <si>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</si>
  <si>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</si>
  <si>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</si>
  <si>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</si>
  <si>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</si>
  <si>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</si>
  <si>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</si>
  <si>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</si>
  <si>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</si>
  <si>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</si>
  <si>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</si>
  <si>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</si>
  <si>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</si>
  <si>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</si>
  <si>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</si>
  <si>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</si>
  <si>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</si>
  <si>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</si>
  <si>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</si>
  <si>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</si>
  <si>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</si>
  <si>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</si>
  <si>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</si>
  <si>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</si>
  <si>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</si>
  <si>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</si>
  <si>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</si>
  <si>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</si>
  <si>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</si>
  <si>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</si>
  <si>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</si>
  <si>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JUILLET 2019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</si>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</sst>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JUILLET 2019</v>
      </c>
      <c r="B1" s="51" t="s">
        <v>79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2260.94633147538</v>
      </c>
      <c r="C7" s="35">
        <v>368.528237464256</v>
      </c>
      <c r="D7" s="35">
        <v>955.460089216826</v>
      </c>
      <c r="E7" s="35">
        <v>1321.77966081421</v>
      </c>
      <c r="F7" s="35">
        <v>37.0237235652992</v>
      </c>
      <c r="G7" s="18">
        <v>1310</v>
      </c>
      <c r="H7" s="12">
        <f>SUM(B7:G7)</f>
        <v>6253.7380425359715</v>
      </c>
    </row>
    <row r="8" spans="1:8" ht="12">
      <c r="A8" s="36" t="s">
        <v>93</v>
      </c>
      <c r="B8" s="35">
        <v>2101.28947573599</v>
      </c>
      <c r="C8" s="35">
        <v>527.262313188866</v>
      </c>
      <c r="D8" s="35">
        <v>979.161074323492</v>
      </c>
      <c r="E8" s="35">
        <v>1321.5077258344</v>
      </c>
      <c r="F8" s="35">
        <v>26.0222167707494</v>
      </c>
      <c r="G8" s="18">
        <v>1185</v>
      </c>
      <c r="H8" s="12">
        <f>SUM(B8:G8)</f>
        <v>6140.242805853498</v>
      </c>
    </row>
    <row r="9" spans="1:8" ht="12">
      <c r="A9" s="36" t="s">
        <v>30</v>
      </c>
      <c r="B9" s="35">
        <v>0</v>
      </c>
      <c r="C9" s="35">
        <v>6.07535795026374</v>
      </c>
      <c r="D9" s="35">
        <v>0</v>
      </c>
      <c r="E9" s="35">
        <v>0</v>
      </c>
      <c r="F9" s="35">
        <v>0</v>
      </c>
      <c r="G9" s="18">
        <v>0</v>
      </c>
      <c r="H9" s="12">
        <f>SUM(B9:G9)</f>
        <v>6.07535795026374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4362.235807211369</v>
      </c>
      <c r="C11" s="20">
        <f t="shared" si="0"/>
        <v>901.8659086033857</v>
      </c>
      <c r="D11" s="20">
        <f t="shared" si="0"/>
        <v>1934.6211635403179</v>
      </c>
      <c r="E11" s="20">
        <f t="shared" si="0"/>
        <v>2643.2873866486098</v>
      </c>
      <c r="F11" s="20">
        <f t="shared" si="0"/>
        <v>63.0459403360486</v>
      </c>
      <c r="G11" s="20">
        <f t="shared" si="0"/>
        <v>2495</v>
      </c>
      <c r="H11" s="13">
        <f>SUM(B11:G11)</f>
        <v>12400.056206339732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299.450459416895</v>
      </c>
      <c r="C20" s="35">
        <v>70.8791033170531</v>
      </c>
      <c r="D20" s="35">
        <v>112.720710781618</v>
      </c>
      <c r="E20" s="35">
        <v>185.275925963891</v>
      </c>
      <c r="F20" s="35">
        <v>3.00267232218317</v>
      </c>
      <c r="G20" s="18">
        <v>142</v>
      </c>
      <c r="H20" s="12">
        <f aca="true" t="shared" si="1" ref="H20:H29">SUM(B20:G20)</f>
        <v>813.3288718016402</v>
      </c>
      <c r="J20" s="61"/>
      <c r="K20" s="61"/>
      <c r="L20" s="61"/>
    </row>
    <row r="21" spans="1:12" ht="12.75">
      <c r="A21" s="36" t="s">
        <v>22</v>
      </c>
      <c r="B21" s="35">
        <v>544.508358614363</v>
      </c>
      <c r="C21" s="35">
        <v>41.4788674090807</v>
      </c>
      <c r="D21" s="35">
        <v>353.331448420306</v>
      </c>
      <c r="E21" s="35">
        <v>316.889981622931</v>
      </c>
      <c r="F21" s="35">
        <v>3.98589468690527</v>
      </c>
      <c r="G21" s="18">
        <v>268</v>
      </c>
      <c r="H21" s="12">
        <f t="shared" si="1"/>
        <v>1528.194550753586</v>
      </c>
      <c r="J21" s="61"/>
      <c r="K21" s="61"/>
      <c r="L21" s="61"/>
    </row>
    <row r="22" spans="1:12" ht="12.75">
      <c r="A22" s="36" t="s">
        <v>29</v>
      </c>
      <c r="B22" s="35">
        <v>1102.4475992477</v>
      </c>
      <c r="C22" s="35">
        <v>180.172876236828</v>
      </c>
      <c r="D22" s="35">
        <v>115.3536894931</v>
      </c>
      <c r="E22" s="35">
        <v>264.287556597057</v>
      </c>
      <c r="F22" s="35">
        <v>8.99501548256604</v>
      </c>
      <c r="G22" s="18">
        <v>327</v>
      </c>
      <c r="H22" s="12">
        <f t="shared" si="1"/>
        <v>1998.256737057251</v>
      </c>
      <c r="J22" s="61"/>
      <c r="K22" s="61"/>
      <c r="L22" s="61"/>
    </row>
    <row r="23" spans="1:12" ht="12.75">
      <c r="A23" s="36" t="s">
        <v>23</v>
      </c>
      <c r="B23" s="35">
        <v>626.373457919497</v>
      </c>
      <c r="C23" s="35">
        <v>177.151720113539</v>
      </c>
      <c r="D23" s="35">
        <v>193.827085821672</v>
      </c>
      <c r="E23" s="35">
        <v>351.9120702499</v>
      </c>
      <c r="F23" s="35">
        <v>10.9789140557444</v>
      </c>
      <c r="G23" s="18">
        <v>413</v>
      </c>
      <c r="H23" s="12">
        <f t="shared" si="1"/>
        <v>1773.2432481603523</v>
      </c>
      <c r="J23" s="61"/>
      <c r="K23" s="61"/>
      <c r="L23" s="61"/>
    </row>
    <row r="24" spans="1:12" ht="12.75">
      <c r="A24" s="36" t="s">
        <v>24</v>
      </c>
      <c r="B24" s="35">
        <v>538.84701735033</v>
      </c>
      <c r="C24" s="35">
        <v>148.72266567596</v>
      </c>
      <c r="D24" s="35">
        <v>377.580495780383</v>
      </c>
      <c r="E24" s="35">
        <v>458.467973384418</v>
      </c>
      <c r="F24" s="35">
        <v>12.9900122406577</v>
      </c>
      <c r="G24" s="18">
        <v>453</v>
      </c>
      <c r="H24" s="12">
        <f t="shared" si="1"/>
        <v>1989.6081644317487</v>
      </c>
      <c r="J24" s="61"/>
      <c r="K24" s="61"/>
      <c r="L24" s="61"/>
    </row>
    <row r="25" spans="1:12" ht="12.75">
      <c r="A25" s="36" t="s">
        <v>25</v>
      </c>
      <c r="B25" s="35">
        <v>650.433277542047</v>
      </c>
      <c r="C25" s="35">
        <v>119.561063545955</v>
      </c>
      <c r="D25" s="35">
        <v>372.145233773861</v>
      </c>
      <c r="E25" s="35">
        <v>492.436021571096</v>
      </c>
      <c r="F25" s="35">
        <v>12.0345560362656</v>
      </c>
      <c r="G25" s="18">
        <v>377</v>
      </c>
      <c r="H25" s="12">
        <f t="shared" si="1"/>
        <v>2023.6101524692247</v>
      </c>
      <c r="J25" s="61"/>
      <c r="K25" s="61"/>
      <c r="L25" s="61"/>
    </row>
    <row r="26" spans="1:12" ht="12.75">
      <c r="A26" s="36" t="s">
        <v>26</v>
      </c>
      <c r="B26" s="35">
        <v>333.904140161105</v>
      </c>
      <c r="C26" s="35">
        <v>81.96894212255</v>
      </c>
      <c r="D26" s="35">
        <v>231.672710824052</v>
      </c>
      <c r="E26" s="35">
        <v>342.850812159891</v>
      </c>
      <c r="F26" s="35">
        <v>7.04884412475931</v>
      </c>
      <c r="G26" s="18">
        <v>217</v>
      </c>
      <c r="H26" s="12">
        <f t="shared" si="1"/>
        <v>1214.4454493923572</v>
      </c>
      <c r="J26" s="61"/>
      <c r="K26" s="61"/>
      <c r="L26" s="61"/>
    </row>
    <row r="27" spans="1:12" ht="12.75">
      <c r="A27" s="36" t="s">
        <v>27</v>
      </c>
      <c r="B27" s="35">
        <v>86.7526545835299</v>
      </c>
      <c r="C27" s="35">
        <v>37.4658752623005</v>
      </c>
      <c r="D27" s="35">
        <v>131.147974973987</v>
      </c>
      <c r="E27" s="35">
        <v>146.434864818528</v>
      </c>
      <c r="F27" s="35">
        <v>4.01003138696707</v>
      </c>
      <c r="G27" s="18">
        <v>88</v>
      </c>
      <c r="H27" s="12">
        <f t="shared" si="1"/>
        <v>493.8114010253125</v>
      </c>
      <c r="J27" s="61"/>
      <c r="K27" s="61"/>
      <c r="L27" s="61"/>
    </row>
    <row r="28" spans="1:12" ht="12.75">
      <c r="A28" s="36" t="s">
        <v>28</v>
      </c>
      <c r="B28" s="35">
        <v>17.1947242616392</v>
      </c>
      <c r="C28" s="35">
        <v>9.11303692539561</v>
      </c>
      <c r="D28" s="35">
        <v>16.3675961164763</v>
      </c>
      <c r="E28" s="35">
        <v>26.9042170637454</v>
      </c>
      <c r="F28" s="35">
        <v>0</v>
      </c>
      <c r="G28" s="18">
        <v>18</v>
      </c>
      <c r="H28" s="12">
        <f t="shared" si="1"/>
        <v>87.57957436725651</v>
      </c>
      <c r="J28" s="61"/>
      <c r="K28" s="61"/>
      <c r="L28" s="61"/>
    </row>
    <row r="29" spans="1:12" ht="12.75">
      <c r="A29" s="36" t="s">
        <v>30</v>
      </c>
      <c r="B29" s="35">
        <v>162.324118114264</v>
      </c>
      <c r="C29" s="35">
        <v>35.3517579947231</v>
      </c>
      <c r="D29" s="35">
        <v>30.4742175548612</v>
      </c>
      <c r="E29" s="35">
        <v>57.8279632171517</v>
      </c>
      <c r="F29" s="35">
        <v>0</v>
      </c>
      <c r="G29" s="18">
        <v>190</v>
      </c>
      <c r="H29" s="12">
        <f t="shared" si="1"/>
        <v>475.978056881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4362.23580721137</v>
      </c>
      <c r="C31" s="20">
        <f t="shared" si="2"/>
        <v>901.865908603385</v>
      </c>
      <c r="D31" s="20">
        <f t="shared" si="2"/>
        <v>1934.6211635403165</v>
      </c>
      <c r="E31" s="20">
        <f>SUM(E20:E29)</f>
        <v>2643.2873866486093</v>
      </c>
      <c r="F31" s="20">
        <f>SUM(F20:F29)</f>
        <v>63.04594033604857</v>
      </c>
      <c r="G31" s="20">
        <f t="shared" si="2"/>
        <v>2493</v>
      </c>
      <c r="H31" s="13">
        <f t="shared" si="2"/>
        <v>12398.056206339728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912.230838933722</v>
      </c>
      <c r="C40" s="35">
        <v>790.674464866464</v>
      </c>
      <c r="D40" s="35">
        <v>1544.19412205505</v>
      </c>
      <c r="E40" s="35">
        <v>2115.85247004968</v>
      </c>
      <c r="F40" s="35">
        <v>49.0316516612578</v>
      </c>
      <c r="G40" s="18">
        <v>901</v>
      </c>
      <c r="H40" s="12">
        <f>SUM(B40:G40)</f>
        <v>6312.983547566174</v>
      </c>
    </row>
    <row r="41" spans="1:8" ht="12">
      <c r="A41" s="36" t="s">
        <v>70</v>
      </c>
      <c r="B41" s="35">
        <v>360.226649241476</v>
      </c>
      <c r="C41" s="35">
        <v>5.0332266153812</v>
      </c>
      <c r="D41" s="35">
        <v>149.720622219644</v>
      </c>
      <c r="E41" s="35">
        <v>169.482132139106</v>
      </c>
      <c r="F41" s="35">
        <v>0.997773820124666</v>
      </c>
      <c r="G41" s="18">
        <v>172</v>
      </c>
      <c r="H41" s="12">
        <f>SUM(B41:G41)</f>
        <v>857.4604040357319</v>
      </c>
    </row>
    <row r="42" spans="1:8" ht="12">
      <c r="A42" s="36" t="s">
        <v>60</v>
      </c>
      <c r="B42" s="35">
        <v>2790.93239784526</v>
      </c>
      <c r="C42" s="35">
        <v>23.2981734366738</v>
      </c>
      <c r="D42" s="35">
        <v>168.608663681729</v>
      </c>
      <c r="E42" s="35">
        <v>262.27881540115</v>
      </c>
      <c r="F42" s="35">
        <v>11.0093901727323</v>
      </c>
      <c r="G42" s="18">
        <v>1081</v>
      </c>
      <c r="H42" s="12">
        <f>SUM(B42:G42)</f>
        <v>4337.127440537545</v>
      </c>
    </row>
    <row r="43" spans="1:8" ht="12">
      <c r="A43" s="36" t="s">
        <v>30</v>
      </c>
      <c r="B43" s="35">
        <v>298.845921190909</v>
      </c>
      <c r="C43" s="35">
        <v>82.860043684867</v>
      </c>
      <c r="D43" s="35">
        <v>72.0977555838966</v>
      </c>
      <c r="E43" s="35">
        <v>95.6739690586724</v>
      </c>
      <c r="F43" s="35">
        <v>2.00712468193384</v>
      </c>
      <c r="G43" s="18">
        <v>341</v>
      </c>
      <c r="H43" s="12">
        <f>SUM(B43:G43)</f>
        <v>892.4848142002788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4362.2358072113675</v>
      </c>
      <c r="C45" s="34">
        <f t="shared" si="3"/>
        <v>901.865908603386</v>
      </c>
      <c r="D45" s="34">
        <f t="shared" si="3"/>
        <v>1934.6211635403195</v>
      </c>
      <c r="E45" s="34">
        <f t="shared" si="3"/>
        <v>2643.2873866486084</v>
      </c>
      <c r="F45" s="34">
        <f t="shared" si="3"/>
        <v>63.045940336048595</v>
      </c>
      <c r="G45" s="20">
        <f t="shared" si="3"/>
        <v>2495</v>
      </c>
      <c r="H45" s="13">
        <f t="shared" si="3"/>
        <v>12400.05620633973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2641.92904754834</v>
      </c>
      <c r="C56" s="35">
        <v>789.623112576389</v>
      </c>
      <c r="D56" s="35">
        <v>1624.73084133509</v>
      </c>
      <c r="E56" s="35">
        <v>2143.70667956766</v>
      </c>
      <c r="F56" s="35">
        <v>43.0137254790926</v>
      </c>
      <c r="G56" s="18">
        <v>1207</v>
      </c>
      <c r="H56" s="12">
        <f>SUM(B56:G56)</f>
        <v>8450.00340650657</v>
      </c>
    </row>
    <row r="57" spans="1:8" ht="12">
      <c r="A57" s="36" t="s">
        <v>39</v>
      </c>
      <c r="B57" s="35">
        <v>477.190932302003</v>
      </c>
      <c r="C57" s="35">
        <v>22.2881183081566</v>
      </c>
      <c r="D57" s="35">
        <v>182.774396738483</v>
      </c>
      <c r="E57" s="35">
        <v>316.151491421672</v>
      </c>
      <c r="F57" s="35">
        <v>12.0228967096102</v>
      </c>
      <c r="G57" s="18">
        <v>360</v>
      </c>
      <c r="H57" s="12">
        <f>SUM(B57:G57)</f>
        <v>1370.4278354799249</v>
      </c>
    </row>
    <row r="58" spans="1:8" ht="12">
      <c r="A58" s="36" t="s">
        <v>60</v>
      </c>
      <c r="B58" s="35">
        <v>2003.00450715818</v>
      </c>
      <c r="C58" s="35">
        <v>24.287549373028</v>
      </c>
      <c r="D58" s="35">
        <v>84.4236535879669</v>
      </c>
      <c r="E58" s="35">
        <v>173.488184544358</v>
      </c>
      <c r="F58" s="35">
        <v>9.00709196747049</v>
      </c>
      <c r="G58" s="18">
        <v>686</v>
      </c>
      <c r="H58" s="12">
        <f>SUM(B58:G58)</f>
        <v>2980.2109866310034</v>
      </c>
    </row>
    <row r="59" spans="1:8" ht="12">
      <c r="A59" s="36" t="s">
        <v>40</v>
      </c>
      <c r="B59" s="35">
        <v>364.582603691017</v>
      </c>
      <c r="C59" s="35">
        <v>83.8793197685764</v>
      </c>
      <c r="D59" s="35">
        <v>123.961192091658</v>
      </c>
      <c r="E59" s="35">
        <v>72.753594007115</v>
      </c>
      <c r="F59" s="35">
        <v>0.995173523327971</v>
      </c>
      <c r="G59" s="18">
        <v>560</v>
      </c>
      <c r="H59" s="12">
        <f>SUM(B59:G59)</f>
        <v>1206.1718830816944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5486.70709069954</v>
      </c>
      <c r="C62" s="34">
        <f t="shared" si="4"/>
        <v>920.07810002615</v>
      </c>
      <c r="D62" s="34">
        <f t="shared" si="4"/>
        <v>2015.8900837531976</v>
      </c>
      <c r="E62" s="34">
        <f>SUM(E56:E60)</f>
        <v>2706.099949540805</v>
      </c>
      <c r="F62" s="34">
        <f>SUM(F56:F60)</f>
        <v>65.03888767950127</v>
      </c>
      <c r="G62" s="20">
        <f t="shared" si="4"/>
        <v>2813</v>
      </c>
      <c r="H62" s="13">
        <f t="shared" si="4"/>
        <v>14006.814111699194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JUILLET 2019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2128.31284799207</v>
      </c>
      <c r="C11" s="58">
        <v>2044.9688669763</v>
      </c>
      <c r="D11" s="58">
        <v>188.954092242992</v>
      </c>
      <c r="E11" s="77">
        <f aca="true" t="shared" si="0" ref="E11:E16">SUM(B11:D11)</f>
        <v>4362.235807211363</v>
      </c>
      <c r="F11" s="124" t="s">
        <v>157</v>
      </c>
    </row>
    <row r="12" spans="1:6" ht="12">
      <c r="A12" s="7" t="s">
        <v>95</v>
      </c>
      <c r="B12" s="18">
        <v>55.0496918453219</v>
      </c>
      <c r="C12" s="58">
        <v>12.0700670245932</v>
      </c>
      <c r="D12" s="58">
        <v>2.02511931675458</v>
      </c>
      <c r="E12" s="77">
        <f t="shared" si="0"/>
        <v>69.14487818666969</v>
      </c>
      <c r="F12" s="124" t="s">
        <v>157</v>
      </c>
    </row>
    <row r="13" spans="1:6" ht="12">
      <c r="A13" s="7" t="s">
        <v>96</v>
      </c>
      <c r="B13" s="18">
        <v>41.180176674466</v>
      </c>
      <c r="C13" s="58">
        <v>7.04543508502154</v>
      </c>
      <c r="D13" s="58">
        <v>3.00810729862662</v>
      </c>
      <c r="E13" s="77">
        <f t="shared" si="0"/>
        <v>51.233719058114154</v>
      </c>
      <c r="F13" s="124" t="s">
        <v>157</v>
      </c>
    </row>
    <row r="14" spans="1:6" ht="12">
      <c r="A14" s="7" t="s">
        <v>94</v>
      </c>
      <c r="B14" s="18">
        <v>52.4360773094922</v>
      </c>
      <c r="C14" s="58">
        <v>14.1393516073584</v>
      </c>
      <c r="D14" s="58">
        <v>0</v>
      </c>
      <c r="E14" s="77">
        <f t="shared" si="0"/>
        <v>66.5754289168506</v>
      </c>
      <c r="F14" s="124" t="s">
        <v>157</v>
      </c>
    </row>
    <row r="15" spans="1:6" ht="12">
      <c r="A15" s="7" t="s">
        <v>97</v>
      </c>
      <c r="B15" s="18">
        <v>49.4149770687509</v>
      </c>
      <c r="C15" s="58">
        <v>13.1275664749214</v>
      </c>
      <c r="D15" s="58">
        <v>1.01255965837729</v>
      </c>
      <c r="E15" s="77">
        <f t="shared" si="0"/>
        <v>63.555103202049594</v>
      </c>
      <c r="F15" s="124" t="s">
        <v>157</v>
      </c>
    </row>
    <row r="16" spans="1:6" ht="12">
      <c r="A16" s="7" t="s">
        <v>2</v>
      </c>
      <c r="B16" s="18">
        <v>141.309572307086</v>
      </c>
      <c r="C16" s="58">
        <v>66.6287476273108</v>
      </c>
      <c r="D16" s="58">
        <v>8.08685933110647</v>
      </c>
      <c r="E16" s="77">
        <f t="shared" si="0"/>
        <v>216.02517926550328</v>
      </c>
      <c r="F16" s="124" t="s">
        <v>157</v>
      </c>
    </row>
    <row r="17" spans="1:6" ht="12">
      <c r="A17" s="14" t="s">
        <v>3</v>
      </c>
      <c r="B17" s="19">
        <f>SUM(B11:B16)</f>
        <v>2467.703343197187</v>
      </c>
      <c r="C17" s="59">
        <f>SUM(C11:C16)</f>
        <v>2157.9800347955056</v>
      </c>
      <c r="D17" s="59">
        <f>SUM(D11:D16)</f>
        <v>203.08673784785694</v>
      </c>
      <c r="E17" s="47">
        <f>SUM(E11:E16)</f>
        <v>4828.77011584055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697.431389751111</v>
      </c>
      <c r="C19" s="58">
        <v>120.592590076851</v>
      </c>
      <c r="D19" s="58">
        <v>83.841928775424</v>
      </c>
      <c r="E19" s="77">
        <f>SUM(B19:D19)</f>
        <v>901.8659086033861</v>
      </c>
      <c r="F19" s="124" t="s">
        <v>157</v>
      </c>
    </row>
    <row r="20" spans="1:6" ht="12">
      <c r="A20" s="7" t="s">
        <v>133</v>
      </c>
      <c r="B20" s="18">
        <v>21.1080679427342</v>
      </c>
      <c r="C20" s="58">
        <v>8.01591250571836</v>
      </c>
      <c r="D20" s="58">
        <v>2.00773318170526</v>
      </c>
      <c r="E20" s="77">
        <f>SUM(B20:D20)</f>
        <v>31.131713630157815</v>
      </c>
      <c r="F20" s="124" t="s">
        <v>157</v>
      </c>
    </row>
    <row r="21" spans="1:6" ht="12">
      <c r="A21" s="7" t="s">
        <v>98</v>
      </c>
      <c r="B21" s="18">
        <v>6.01094123430267</v>
      </c>
      <c r="C21" s="58">
        <v>5.00328082195459</v>
      </c>
      <c r="D21" s="58">
        <v>0</v>
      </c>
      <c r="E21" s="77">
        <f>SUM(B21:D21)</f>
        <v>11.01422205625726</v>
      </c>
      <c r="F21" s="124" t="s">
        <v>157</v>
      </c>
    </row>
    <row r="22" spans="1:6" ht="12">
      <c r="A22" s="7" t="s">
        <v>99</v>
      </c>
      <c r="B22" s="18">
        <v>27.3009676106412</v>
      </c>
      <c r="C22" s="58">
        <v>10.0876384452906</v>
      </c>
      <c r="D22" s="58">
        <v>1.01255965837729</v>
      </c>
      <c r="E22" s="77">
        <f>SUM(B22:D22)</f>
        <v>38.401165714309094</v>
      </c>
      <c r="F22" s="124" t="s">
        <v>157</v>
      </c>
    </row>
    <row r="23" spans="1:6" ht="12">
      <c r="A23" s="7" t="s">
        <v>5</v>
      </c>
      <c r="B23" s="18">
        <v>85.0819050162472</v>
      </c>
      <c r="C23" s="58">
        <v>58.1710560463945</v>
      </c>
      <c r="D23" s="58">
        <v>9.04287828474856</v>
      </c>
      <c r="E23" s="77">
        <f>SUM(B23:D23)</f>
        <v>152.29583934739026</v>
      </c>
      <c r="F23" s="124" t="s">
        <v>157</v>
      </c>
    </row>
    <row r="24" spans="1:6" ht="12">
      <c r="A24" s="14" t="s">
        <v>6</v>
      </c>
      <c r="B24" s="19">
        <f>SUM(B19:B23)</f>
        <v>836.9332715550364</v>
      </c>
      <c r="C24" s="59">
        <f>SUM(C19:C23)</f>
        <v>201.87047789620902</v>
      </c>
      <c r="D24" s="59">
        <f>SUM(D19:D23)</f>
        <v>95.9050999002551</v>
      </c>
      <c r="E24" s="47">
        <f>SUM(E19:E23)</f>
        <v>1134.7088493515005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56.9457608356056</v>
      </c>
      <c r="C26" s="58">
        <v>24.9409734303228</v>
      </c>
      <c r="D26" s="58">
        <v>4.99325375168917</v>
      </c>
      <c r="E26" s="77">
        <f>SUM(B26:D26)</f>
        <v>86.87998801761756</v>
      </c>
      <c r="F26" s="124" t="s">
        <v>157</v>
      </c>
    </row>
    <row r="27" spans="1:6" ht="12" customHeight="1">
      <c r="A27" s="7" t="s">
        <v>101</v>
      </c>
      <c r="B27" s="18">
        <v>17.0178820558056</v>
      </c>
      <c r="C27" s="58">
        <v>15.0803121826496</v>
      </c>
      <c r="D27" s="58">
        <v>2.01953900556147</v>
      </c>
      <c r="E27" s="77">
        <f>SUM(B27:D27)</f>
        <v>34.11773324401667</v>
      </c>
      <c r="F27" s="124" t="s">
        <v>157</v>
      </c>
    </row>
    <row r="28" spans="1:6" ht="12">
      <c r="A28" s="14" t="s">
        <v>7</v>
      </c>
      <c r="B28" s="19">
        <f>SUM(B26:B27)</f>
        <v>73.9636428914112</v>
      </c>
      <c r="C28" s="59">
        <f>SUM(C26:C27)</f>
        <v>40.0212856129724</v>
      </c>
      <c r="D28" s="59">
        <f>SUM(D26:D27)</f>
        <v>7.01279275725064</v>
      </c>
      <c r="E28" s="47">
        <f>SUM(E26:E27)</f>
        <v>120.99772126163424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41.0198729511866</v>
      </c>
      <c r="C30" s="58">
        <v>19.0004177445461</v>
      </c>
      <c r="D30" s="58">
        <v>3.02564964031588</v>
      </c>
      <c r="E30" s="77">
        <f>SUM(B30:D30)</f>
        <v>63.045940336048574</v>
      </c>
      <c r="F30" s="124" t="s">
        <v>157</v>
      </c>
    </row>
    <row r="31" spans="1:6" ht="12">
      <c r="A31" s="7" t="s">
        <v>102</v>
      </c>
      <c r="B31" s="18">
        <v>16.0764169090447</v>
      </c>
      <c r="C31" s="58">
        <v>15.1612900892961</v>
      </c>
      <c r="D31" s="58">
        <v>0</v>
      </c>
      <c r="E31" s="77">
        <f>SUM(B31:D31)</f>
        <v>31.237706998340798</v>
      </c>
      <c r="F31" s="124" t="s">
        <v>157</v>
      </c>
    </row>
    <row r="32" spans="1:6" ht="12">
      <c r="A32" s="7" t="s">
        <v>103</v>
      </c>
      <c r="B32" s="18">
        <v>50.2074784905018</v>
      </c>
      <c r="C32" s="58">
        <v>24.1368785250043</v>
      </c>
      <c r="D32" s="58">
        <v>1.00712468193384</v>
      </c>
      <c r="E32" s="77">
        <f>SUM(B32:D32)</f>
        <v>75.35148169743994</v>
      </c>
      <c r="F32" s="124" t="s">
        <v>157</v>
      </c>
    </row>
    <row r="33" spans="1:6" ht="12">
      <c r="A33" s="7" t="s">
        <v>104</v>
      </c>
      <c r="B33" s="18"/>
      <c r="C33" s="58"/>
      <c r="D33" s="58"/>
      <c r="E33" s="77">
        <f>SUM(B33:D33)</f>
        <v>0</v>
      </c>
      <c r="F33" s="124" t="s">
        <v>157</v>
      </c>
    </row>
    <row r="34" spans="1:6" ht="12">
      <c r="A34" s="7" t="s">
        <v>18</v>
      </c>
      <c r="B34" s="18">
        <v>20.1985966962038</v>
      </c>
      <c r="C34" s="58">
        <v>7.19360241866707</v>
      </c>
      <c r="D34" s="58">
        <v>4.05667663946146</v>
      </c>
      <c r="E34" s="77">
        <f>SUM(B34:D34)</f>
        <v>31.44887575433233</v>
      </c>
      <c r="F34" s="124" t="s">
        <v>157</v>
      </c>
    </row>
    <row r="35" spans="1:6" ht="12">
      <c r="A35" s="14" t="s">
        <v>9</v>
      </c>
      <c r="B35" s="19">
        <f>SUM(B30:B34)</f>
        <v>127.50236504693689</v>
      </c>
      <c r="C35" s="59">
        <f>SUM(C30:C34)</f>
        <v>65.49218877751358</v>
      </c>
      <c r="D35" s="59">
        <f>SUM(D30:D34)</f>
        <v>8.08945096171118</v>
      </c>
      <c r="E35" s="47">
        <f>SUM(E30:E34)</f>
        <v>201.08400478616164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45.346617457882</v>
      </c>
      <c r="C37" s="58">
        <v>391.553031425397</v>
      </c>
      <c r="D37" s="58">
        <v>139.0719447068</v>
      </c>
      <c r="E37" s="77">
        <f>SUM(B37:D37)</f>
        <v>575.971593590079</v>
      </c>
      <c r="F37" s="124" t="s">
        <v>157</v>
      </c>
    </row>
    <row r="38" spans="1:6" ht="12">
      <c r="A38" s="7" t="s">
        <v>12</v>
      </c>
      <c r="B38" s="18">
        <v>154.279620094986</v>
      </c>
      <c r="C38" s="58">
        <v>226.223307966034</v>
      </c>
      <c r="D38" s="58">
        <v>54.7200311431478</v>
      </c>
      <c r="E38" s="77">
        <f>SUM(B38:D38)</f>
        <v>435.22295920416786</v>
      </c>
      <c r="F38" s="124" t="s">
        <v>157</v>
      </c>
    </row>
    <row r="39" spans="1:6" ht="12">
      <c r="A39" s="68" t="s">
        <v>105</v>
      </c>
      <c r="B39" s="21">
        <f>SUM(B37:B38)</f>
        <v>199.626237552868</v>
      </c>
      <c r="C39" s="78">
        <f>SUM(C37:C38)</f>
        <v>617.7763393914311</v>
      </c>
      <c r="D39" s="78">
        <f>SUM(D37:D38)</f>
        <v>193.7919758499478</v>
      </c>
      <c r="E39" s="79">
        <f>SUM(E37:E38)</f>
        <v>1011.1945527942469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2">
      <c r="A41" s="68" t="s">
        <v>106</v>
      </c>
      <c r="B41" s="21">
        <v>1409.14480665248</v>
      </c>
      <c r="C41" s="78">
        <v>455.501453740546</v>
      </c>
      <c r="D41" s="78">
        <v>69.974903147293</v>
      </c>
      <c r="E41" s="79">
        <f>SUM(B41:D41)</f>
        <v>1934.6211635403188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2">
      <c r="A43" s="68" t="s">
        <v>107</v>
      </c>
      <c r="B43" s="21">
        <v>107.790955237656</v>
      </c>
      <c r="C43" s="78">
        <v>217.174646163701</v>
      </c>
      <c r="D43" s="78">
        <v>67.0145382774232</v>
      </c>
      <c r="E43" s="79">
        <f>SUM(B43:D43)</f>
        <v>391.9801396787802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2">
      <c r="A45" s="68" t="s">
        <v>108</v>
      </c>
      <c r="B45" s="21">
        <v>1806.89339339491</v>
      </c>
      <c r="C45" s="78">
        <v>738.718704806506</v>
      </c>
      <c r="D45" s="78">
        <v>97.6752884471882</v>
      </c>
      <c r="E45" s="79">
        <v>2643.287386648604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2">
      <c r="A47" s="68" t="s">
        <v>109</v>
      </c>
      <c r="B47" s="21">
        <v>59.9718125771206</v>
      </c>
      <c r="C47" s="78">
        <v>64.7407179766141</v>
      </c>
      <c r="D47" s="78">
        <v>8.04595465630183</v>
      </c>
      <c r="E47" s="79">
        <f>SUM(B47:D47)</f>
        <v>132.75848521003655</v>
      </c>
      <c r="F47" s="124" t="s">
        <v>157</v>
      </c>
    </row>
    <row r="48" spans="1:6" ht="12">
      <c r="A48" s="14" t="s">
        <v>11</v>
      </c>
      <c r="B48" s="19">
        <f>B39+B41+B43+B45+B47</f>
        <v>3583.427205415034</v>
      </c>
      <c r="C48" s="59">
        <f>C39+C41+C43+C45+C47</f>
        <v>2093.911862078798</v>
      </c>
      <c r="D48" s="59">
        <f>D39+D41+D43+D45+D47</f>
        <v>436.50266037815396</v>
      </c>
      <c r="E48" s="47">
        <f>E39+E41+E43+E45+E47</f>
        <v>6113.841727871986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7089.529828105606</v>
      </c>
      <c r="C52" s="60">
        <f>C17+C24+C28+C35+C48+C50</f>
        <v>4559.275849160998</v>
      </c>
      <c r="D52" s="60">
        <f>D17+D24+D28+D35+D48+D50</f>
        <v>750.5967418452278</v>
      </c>
      <c r="E52" s="48">
        <f>E17+E24+E28+E35+E48+E50</f>
        <v>12399.402419111833</v>
      </c>
      <c r="F52" s="124"/>
    </row>
    <row r="53" spans="2:5" ht="12">
      <c r="B53" s="3"/>
      <c r="C53" s="3"/>
      <c r="D53" s="3"/>
      <c r="E53" s="3"/>
    </row>
    <row r="54" ht="12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JUILLET 2019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1229.05234339238</v>
      </c>
      <c r="C11" s="58">
        <v>1877.4228578182</v>
      </c>
      <c r="D11" s="58">
        <v>698.439118543123</v>
      </c>
      <c r="E11" s="58">
        <v>341.167037986025</v>
      </c>
      <c r="F11" s="58">
        <v>216.154449471641</v>
      </c>
      <c r="G11" s="77">
        <f aca="true" t="shared" si="0" ref="G11:G16">SUM(B11:F11)</f>
        <v>4362.235807211369</v>
      </c>
      <c r="H11" s="124" t="s">
        <v>157</v>
      </c>
    </row>
    <row r="12" spans="1:8" ht="12">
      <c r="A12" s="7" t="s">
        <v>95</v>
      </c>
      <c r="B12" s="18">
        <v>13.982017509153</v>
      </c>
      <c r="C12" s="58">
        <v>27.044763103437</v>
      </c>
      <c r="D12" s="58">
        <v>20.0945239120426</v>
      </c>
      <c r="E12" s="58">
        <v>5.99845434528256</v>
      </c>
      <c r="F12" s="58">
        <v>2.02511931675458</v>
      </c>
      <c r="G12" s="77">
        <f t="shared" si="0"/>
        <v>69.14487818666974</v>
      </c>
      <c r="H12" s="124" t="s">
        <v>157</v>
      </c>
    </row>
    <row r="13" spans="1:8" ht="12">
      <c r="A13" s="7" t="s">
        <v>96</v>
      </c>
      <c r="B13" s="18">
        <v>18.0840404308887</v>
      </c>
      <c r="C13" s="58">
        <v>7.01401929771927</v>
      </c>
      <c r="D13" s="58">
        <v>16.1002101697049</v>
      </c>
      <c r="E13" s="58">
        <v>6.01361430045655</v>
      </c>
      <c r="F13" s="58">
        <v>4.02183485934468</v>
      </c>
      <c r="G13" s="77">
        <f t="shared" si="0"/>
        <v>51.233719058114104</v>
      </c>
      <c r="H13" s="124" t="s">
        <v>157</v>
      </c>
    </row>
    <row r="14" spans="1:8" ht="12">
      <c r="A14" s="7" t="s">
        <v>94</v>
      </c>
      <c r="B14" s="18">
        <v>14.1149025522011</v>
      </c>
      <c r="C14" s="58">
        <v>31.182882006462</v>
      </c>
      <c r="D14" s="58">
        <v>13.2043619818375</v>
      </c>
      <c r="E14" s="58">
        <v>8.07328237634999</v>
      </c>
      <c r="F14" s="58">
        <v>0</v>
      </c>
      <c r="G14" s="77">
        <f t="shared" si="0"/>
        <v>66.57542891685058</v>
      </c>
      <c r="H14" s="124" t="s">
        <v>157</v>
      </c>
    </row>
    <row r="15" spans="1:8" ht="12">
      <c r="A15" s="7" t="s">
        <v>97</v>
      </c>
      <c r="B15" s="18">
        <v>24.2714933811599</v>
      </c>
      <c r="C15" s="58">
        <v>4.98106821023324</v>
      </c>
      <c r="D15" s="58">
        <v>22.1716198560815</v>
      </c>
      <c r="E15" s="58">
        <v>10.1213741443903</v>
      </c>
      <c r="F15" s="58">
        <v>2.00954761018452</v>
      </c>
      <c r="G15" s="77">
        <f t="shared" si="0"/>
        <v>63.55510320204946</v>
      </c>
      <c r="H15" s="124" t="s">
        <v>157</v>
      </c>
    </row>
    <row r="16" spans="1:8" ht="12">
      <c r="A16" s="7" t="s">
        <v>2</v>
      </c>
      <c r="B16" s="18">
        <v>57.4087997331736</v>
      </c>
      <c r="C16" s="58">
        <v>89.000048754298</v>
      </c>
      <c r="D16" s="58">
        <v>50.5069857447407</v>
      </c>
      <c r="E16" s="58">
        <v>15.0753246324907</v>
      </c>
      <c r="F16" s="58">
        <v>4.03402040080061</v>
      </c>
      <c r="G16" s="77">
        <f t="shared" si="0"/>
        <v>216.02517926550362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1356.913596998956</v>
      </c>
      <c r="C17" s="59">
        <f t="shared" si="1"/>
        <v>2036.6456391903494</v>
      </c>
      <c r="D17" s="59">
        <f t="shared" si="1"/>
        <v>820.5168202075303</v>
      </c>
      <c r="E17" s="59">
        <f t="shared" si="1"/>
        <v>386.4490877849951</v>
      </c>
      <c r="F17" s="59">
        <f t="shared" si="1"/>
        <v>228.24497165872538</v>
      </c>
      <c r="G17" s="47">
        <f t="shared" si="1"/>
        <v>4828.770115840556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93.1769360893044</v>
      </c>
      <c r="C19" s="58">
        <v>348.3321524537</v>
      </c>
      <c r="D19" s="58">
        <v>222.74400151277</v>
      </c>
      <c r="E19" s="58">
        <v>164.924692806689</v>
      </c>
      <c r="F19" s="58">
        <v>72.6881257409229</v>
      </c>
      <c r="G19" s="77">
        <f>SUM(B19:F19)</f>
        <v>901.8659086033864</v>
      </c>
      <c r="H19" s="124" t="s">
        <v>157</v>
      </c>
    </row>
    <row r="20" spans="1:8" ht="12">
      <c r="A20" s="7" t="s">
        <v>133</v>
      </c>
      <c r="B20" s="18">
        <v>16.065167238558</v>
      </c>
      <c r="C20" s="58">
        <v>3.98069409331188</v>
      </c>
      <c r="D20" s="58">
        <v>3.00290670503323</v>
      </c>
      <c r="E20" s="58">
        <v>8.08294559325463</v>
      </c>
      <c r="F20" s="58">
        <v>0</v>
      </c>
      <c r="G20" s="77">
        <f>SUM(B20:F20)</f>
        <v>31.13171363015774</v>
      </c>
      <c r="H20" s="124" t="s">
        <v>157</v>
      </c>
    </row>
    <row r="21" spans="1:8" ht="12">
      <c r="A21" s="7" t="s">
        <v>98</v>
      </c>
      <c r="B21" s="18">
        <v>4.00550700182993</v>
      </c>
      <c r="C21" s="58">
        <v>0.997773820124666</v>
      </c>
      <c r="D21" s="58">
        <v>2.0224462506007</v>
      </c>
      <c r="E21" s="58">
        <v>3.98849498370197</v>
      </c>
      <c r="F21" s="58">
        <v>0</v>
      </c>
      <c r="G21" s="77">
        <f>SUM(B21:F21)</f>
        <v>11.014222056257264</v>
      </c>
      <c r="H21" s="124" t="s">
        <v>157</v>
      </c>
    </row>
    <row r="22" spans="1:8" ht="12">
      <c r="A22" s="7" t="s">
        <v>99</v>
      </c>
      <c r="B22" s="18">
        <v>3.03326656627953</v>
      </c>
      <c r="C22" s="58">
        <v>27.262143256988</v>
      </c>
      <c r="D22" s="58">
        <v>6.0860715507304</v>
      </c>
      <c r="E22" s="58">
        <v>1.01255965837729</v>
      </c>
      <c r="F22" s="58">
        <v>1.00712468193384</v>
      </c>
      <c r="G22" s="77">
        <f>SUM(B22:F22)</f>
        <v>38.40116571430906</v>
      </c>
      <c r="H22" s="124" t="s">
        <v>157</v>
      </c>
    </row>
    <row r="23" spans="1:8" ht="12">
      <c r="A23" s="7" t="s">
        <v>5</v>
      </c>
      <c r="B23" s="18">
        <v>69.2047672147538</v>
      </c>
      <c r="C23" s="58">
        <v>42.069400304059</v>
      </c>
      <c r="D23" s="58">
        <v>11.0163834295892</v>
      </c>
      <c r="E23" s="58">
        <v>24.9802423915968</v>
      </c>
      <c r="F23" s="58">
        <v>5.0250460073914</v>
      </c>
      <c r="G23" s="77">
        <f>SUM(B23:F23)</f>
        <v>152.2958393473902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185.48564411072567</v>
      </c>
      <c r="C24" s="59">
        <f t="shared" si="2"/>
        <v>422.64216392818355</v>
      </c>
      <c r="D24" s="59">
        <f t="shared" si="2"/>
        <v>244.87180944872355</v>
      </c>
      <c r="E24" s="59">
        <f t="shared" si="2"/>
        <v>202.98893543361967</v>
      </c>
      <c r="F24" s="59">
        <f t="shared" si="2"/>
        <v>78.72029643024814</v>
      </c>
      <c r="G24" s="47">
        <f t="shared" si="2"/>
        <v>1134.7088493515007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35.9754192034175</v>
      </c>
      <c r="C26" s="58">
        <v>37.8898199291758</v>
      </c>
      <c r="D26" s="58">
        <v>11.0218015415716</v>
      </c>
      <c r="E26" s="58">
        <v>0.997773820124666</v>
      </c>
      <c r="F26" s="58">
        <v>0.995173523327971</v>
      </c>
      <c r="G26" s="77">
        <f>SUM(B26:F26)</f>
        <v>86.87998801761755</v>
      </c>
      <c r="H26" s="124" t="s">
        <v>157</v>
      </c>
    </row>
    <row r="27" spans="1:8" ht="12" customHeight="1">
      <c r="A27" s="7" t="s">
        <v>101</v>
      </c>
      <c r="B27" s="18">
        <v>15.0825327618466</v>
      </c>
      <c r="C27" s="58">
        <v>12.0116268201329</v>
      </c>
      <c r="D27" s="58">
        <v>6.02840013870917</v>
      </c>
      <c r="E27" s="58">
        <v>0</v>
      </c>
      <c r="F27" s="58">
        <v>0.995173523327971</v>
      </c>
      <c r="G27" s="77">
        <f>SUM(B27:F27)</f>
        <v>34.11773324401664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51.0579519652641</v>
      </c>
      <c r="C28" s="59">
        <f t="shared" si="3"/>
        <v>49.901446749308704</v>
      </c>
      <c r="D28" s="59">
        <f t="shared" si="3"/>
        <v>17.05020168028077</v>
      </c>
      <c r="E28" s="59">
        <f t="shared" si="3"/>
        <v>0.997773820124666</v>
      </c>
      <c r="F28" s="59">
        <f t="shared" si="3"/>
        <v>1.990347046655942</v>
      </c>
      <c r="G28" s="47">
        <f t="shared" si="3"/>
        <v>120.99772126163418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25.0380905688544</v>
      </c>
      <c r="C30" s="58">
        <v>17.9552278146921</v>
      </c>
      <c r="D30" s="58">
        <v>9.97590200755162</v>
      </c>
      <c r="E30" s="58">
        <v>10.0767199449505</v>
      </c>
      <c r="F30" s="58">
        <v>0</v>
      </c>
      <c r="G30" s="77">
        <f>SUM(B30:F30)</f>
        <v>63.045940336048616</v>
      </c>
      <c r="H30" s="124" t="s">
        <v>157</v>
      </c>
    </row>
    <row r="31" spans="1:8" ht="12">
      <c r="A31" s="7" t="s">
        <v>102</v>
      </c>
      <c r="B31" s="18">
        <v>9.06830529371638</v>
      </c>
      <c r="C31" s="58">
        <v>16.1433611524452</v>
      </c>
      <c r="D31" s="58">
        <v>4.03309320872648</v>
      </c>
      <c r="E31" s="58">
        <v>1.99294734345264</v>
      </c>
      <c r="F31" s="58">
        <v>0</v>
      </c>
      <c r="G31" s="77">
        <f>SUM(B31:F31)</f>
        <v>31.237706998340702</v>
      </c>
      <c r="H31" s="124" t="s">
        <v>157</v>
      </c>
    </row>
    <row r="32" spans="1:8" ht="12">
      <c r="A32" s="7" t="s">
        <v>103</v>
      </c>
      <c r="B32" s="18">
        <v>34.1864357944357</v>
      </c>
      <c r="C32" s="58">
        <v>23.0723778035058</v>
      </c>
      <c r="D32" s="58">
        <v>9.10748725552417</v>
      </c>
      <c r="E32" s="58">
        <v>7.97805616204047</v>
      </c>
      <c r="F32" s="58">
        <v>1.00712468193384</v>
      </c>
      <c r="G32" s="77">
        <f>SUM(B32:F32)</f>
        <v>75.35148169744</v>
      </c>
      <c r="H32" s="124" t="s">
        <v>157</v>
      </c>
    </row>
    <row r="33" spans="1:8" ht="12">
      <c r="A33" s="7" t="s">
        <v>104</v>
      </c>
      <c r="B33" s="18"/>
      <c r="C33" s="58"/>
      <c r="D33" s="58"/>
      <c r="E33" s="58"/>
      <c r="F33" s="58"/>
      <c r="G33" s="77">
        <f>SUM(B33:F33)</f>
        <v>0</v>
      </c>
      <c r="H33" s="124" t="s">
        <v>157</v>
      </c>
    </row>
    <row r="34" spans="1:8" ht="12">
      <c r="A34" s="7" t="s">
        <v>18</v>
      </c>
      <c r="B34" s="18">
        <v>12.1814211939128</v>
      </c>
      <c r="C34" s="58">
        <v>7.13440650871518</v>
      </c>
      <c r="D34" s="58">
        <v>7.07938346043567</v>
      </c>
      <c r="E34" s="58">
        <v>0.996987951807229</v>
      </c>
      <c r="F34" s="58">
        <v>4.05667663946146</v>
      </c>
      <c r="G34" s="77">
        <f>SUM(B34:F34)</f>
        <v>31.448875754332338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80.47425285091927</v>
      </c>
      <c r="C35" s="59">
        <f t="shared" si="4"/>
        <v>64.30537327935828</v>
      </c>
      <c r="D35" s="59">
        <f t="shared" si="4"/>
        <v>30.195865932237936</v>
      </c>
      <c r="E35" s="59">
        <f t="shared" si="4"/>
        <v>21.04471140225084</v>
      </c>
      <c r="F35" s="59">
        <f t="shared" si="4"/>
        <v>5.0638013213953</v>
      </c>
      <c r="G35" s="47">
        <f t="shared" si="4"/>
        <v>201.08400478616164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162.273621596986</v>
      </c>
      <c r="C37" s="58">
        <v>182.986168695784</v>
      </c>
      <c r="D37" s="58">
        <v>65.5919963384723</v>
      </c>
      <c r="E37" s="58">
        <v>33.0953182790669</v>
      </c>
      <c r="F37" s="58">
        <v>132.02448867977</v>
      </c>
      <c r="G37" s="77">
        <f>SUM(B37:F37)</f>
        <v>575.9715935900792</v>
      </c>
      <c r="H37" s="124" t="s">
        <v>157</v>
      </c>
    </row>
    <row r="38" spans="1:8" ht="12">
      <c r="A38" s="7" t="s">
        <v>12</v>
      </c>
      <c r="B38" s="18">
        <v>107.570273284767</v>
      </c>
      <c r="C38" s="58">
        <v>222.029822213619</v>
      </c>
      <c r="D38" s="58">
        <v>53.8676488372239</v>
      </c>
      <c r="E38" s="58">
        <v>18.3201904671242</v>
      </c>
      <c r="F38" s="58">
        <v>33.4350244014345</v>
      </c>
      <c r="G38" s="77">
        <f>SUM(B38:F38)</f>
        <v>435.22295920416855</v>
      </c>
      <c r="H38" s="124" t="s">
        <v>157</v>
      </c>
    </row>
    <row r="39" spans="1:8" ht="12">
      <c r="A39" s="68" t="s">
        <v>105</v>
      </c>
      <c r="B39" s="21">
        <f aca="true" t="shared" si="5" ref="B39:G39">SUM(B37:B38)</f>
        <v>269.843894881753</v>
      </c>
      <c r="C39" s="78">
        <f t="shared" si="5"/>
        <v>405.015990909403</v>
      </c>
      <c r="D39" s="78">
        <f t="shared" si="5"/>
        <v>119.45964517569621</v>
      </c>
      <c r="E39" s="78">
        <f t="shared" si="5"/>
        <v>51.4155087461911</v>
      </c>
      <c r="F39" s="78">
        <f t="shared" si="5"/>
        <v>165.4595130812045</v>
      </c>
      <c r="G39" s="79">
        <f t="shared" si="5"/>
        <v>1011.1945527942478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2">
      <c r="A41" s="68" t="s">
        <v>106</v>
      </c>
      <c r="B41" s="21">
        <v>200.44971990604</v>
      </c>
      <c r="C41" s="78">
        <v>843.698164379187</v>
      </c>
      <c r="D41" s="78">
        <v>547.027159119379</v>
      </c>
      <c r="E41" s="78">
        <v>293.686293203668</v>
      </c>
      <c r="F41" s="78">
        <v>49.7598269320438</v>
      </c>
      <c r="G41" s="79">
        <f>SUM(B41:F41)</f>
        <v>1934.6211635403179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2">
      <c r="A43" s="68" t="s">
        <v>107</v>
      </c>
      <c r="B43" s="21">
        <v>130.058705351479</v>
      </c>
      <c r="C43" s="78">
        <v>103.550878585512</v>
      </c>
      <c r="D43" s="78">
        <v>28.720027688048</v>
      </c>
      <c r="E43" s="78">
        <v>77.9849793904527</v>
      </c>
      <c r="F43" s="78">
        <v>51.6655486632894</v>
      </c>
      <c r="G43" s="79">
        <f>SUM(B43:F43)</f>
        <v>391.98013967878103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2">
      <c r="A45" s="68" t="s">
        <v>108</v>
      </c>
      <c r="B45" s="21">
        <v>442.818096466743</v>
      </c>
      <c r="C45" s="78">
        <v>1170.79558546975</v>
      </c>
      <c r="D45" s="78">
        <v>694.840738009871</v>
      </c>
      <c r="E45" s="78">
        <v>284.022996835932</v>
      </c>
      <c r="F45" s="78">
        <v>50.8099698663077</v>
      </c>
      <c r="G45" s="79">
        <v>2643.287386648604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2">
      <c r="A47" s="68" t="s">
        <v>109</v>
      </c>
      <c r="B47" s="21">
        <v>90.387037591741</v>
      </c>
      <c r="C47" s="78">
        <v>19.9832943901086</v>
      </c>
      <c r="D47" s="78">
        <v>2</v>
      </c>
      <c r="E47" s="78">
        <v>14.314020660159</v>
      </c>
      <c r="F47" s="78">
        <v>6.07413256802793</v>
      </c>
      <c r="G47" s="79">
        <f>SUM(B47:F47)</f>
        <v>132.75848521003653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1133.557454197756</v>
      </c>
      <c r="C48" s="59">
        <f t="shared" si="6"/>
        <v>2543.043913733961</v>
      </c>
      <c r="D48" s="59">
        <f t="shared" si="6"/>
        <v>1392.0475699929943</v>
      </c>
      <c r="E48" s="59">
        <f t="shared" si="6"/>
        <v>721.4237988364029</v>
      </c>
      <c r="F48" s="59">
        <f t="shared" si="6"/>
        <v>323.76899111087334</v>
      </c>
      <c r="G48" s="47">
        <f t="shared" si="6"/>
        <v>6113.841727871987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2807.488900123621</v>
      </c>
      <c r="C52" s="60">
        <f t="shared" si="7"/>
        <v>5116.53853688116</v>
      </c>
      <c r="D52" s="60">
        <f t="shared" si="7"/>
        <v>2504.682267261767</v>
      </c>
      <c r="E52" s="60">
        <f t="shared" si="7"/>
        <v>1332.904307277393</v>
      </c>
      <c r="F52" s="60">
        <f t="shared" si="7"/>
        <v>637.788407567898</v>
      </c>
      <c r="G52" s="48">
        <f t="shared" si="7"/>
        <v>12399.40241911184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JUILLET 2019</v>
      </c>
      <c r="C1" s="22"/>
    </row>
    <row r="2" spans="1:3" ht="15.75">
      <c r="A2" s="51" t="s">
        <v>88</v>
      </c>
      <c r="B2" s="51"/>
      <c r="C2" s="22"/>
    </row>
    <row r="3" spans="1:3" ht="15.75">
      <c r="A3" s="51" t="s">
        <v>89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4155.63696899314</v>
      </c>
      <c r="C12" s="66">
        <v>31.3</v>
      </c>
      <c r="D12" s="124"/>
    </row>
    <row r="13" spans="1:4" ht="12">
      <c r="A13" s="7" t="s">
        <v>95</v>
      </c>
      <c r="B13" s="18">
        <v>65.1094253914131</v>
      </c>
      <c r="C13" s="66">
        <v>15.3</v>
      </c>
      <c r="D13" s="124"/>
    </row>
    <row r="14" spans="1:4" ht="12">
      <c r="A14" s="7" t="s">
        <v>96</v>
      </c>
      <c r="B14" s="18">
        <v>49.2381714178648</v>
      </c>
      <c r="C14" s="66">
        <v>16.2</v>
      </c>
      <c r="D14" s="124"/>
    </row>
    <row r="15" spans="1:4" ht="12">
      <c r="A15" s="7" t="s">
        <v>94</v>
      </c>
      <c r="B15" s="18">
        <v>65.5481561895779</v>
      </c>
      <c r="C15" s="66">
        <v>15.7</v>
      </c>
      <c r="D15" s="124"/>
    </row>
    <row r="16" spans="1:4" ht="12">
      <c r="A16" s="7" t="s">
        <v>97</v>
      </c>
      <c r="B16" s="18">
        <v>62.5581152502423</v>
      </c>
      <c r="C16" s="66">
        <v>17.6</v>
      </c>
      <c r="D16" s="124"/>
    </row>
    <row r="17" spans="1:4" ht="12">
      <c r="A17" s="7" t="s">
        <v>2</v>
      </c>
      <c r="B17" s="18">
        <v>213.998892046408</v>
      </c>
      <c r="C17" s="66">
        <v>20.4</v>
      </c>
      <c r="D17" s="124"/>
    </row>
    <row r="18" spans="1:4" ht="12">
      <c r="A18" s="14" t="s">
        <v>3</v>
      </c>
      <c r="B18" s="19">
        <v>4612.08972928865</v>
      </c>
      <c r="C18" s="67">
        <v>30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863.490770634606</v>
      </c>
      <c r="C20" s="66">
        <v>7.6</v>
      </c>
      <c r="D20" s="124"/>
    </row>
    <row r="21" spans="1:4" ht="12">
      <c r="A21" s="7" t="s">
        <v>133</v>
      </c>
      <c r="B21" s="18">
        <v>30.1191539717805</v>
      </c>
      <c r="C21" s="66">
        <v>13.7</v>
      </c>
      <c r="D21" s="124"/>
    </row>
    <row r="22" spans="1:4" ht="12">
      <c r="A22" s="7" t="s">
        <v>98</v>
      </c>
      <c r="B22" s="18">
        <v>11.0142220562573</v>
      </c>
      <c r="C22" s="66">
        <v>22.8</v>
      </c>
      <c r="D22" s="124"/>
    </row>
    <row r="23" spans="1:4" ht="12">
      <c r="A23" s="7" t="s">
        <v>99</v>
      </c>
      <c r="B23" s="18">
        <v>36.3803134716571</v>
      </c>
      <c r="C23" s="66">
        <v>12.9</v>
      </c>
      <c r="D23" s="124"/>
    </row>
    <row r="24" spans="1:4" ht="12">
      <c r="A24" s="7" t="s">
        <v>5</v>
      </c>
      <c r="B24" s="18">
        <v>143.312819359993</v>
      </c>
      <c r="C24" s="66">
        <v>15.6</v>
      </c>
      <c r="D24" s="124"/>
    </row>
    <row r="25" spans="1:4" ht="12">
      <c r="A25" s="14" t="s">
        <v>6</v>
      </c>
      <c r="B25" s="19">
        <v>1084.31727949429</v>
      </c>
      <c r="C25" s="67">
        <v>9.2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84.8896409709617</v>
      </c>
      <c r="C27" s="66">
        <v>16.2</v>
      </c>
      <c r="D27" s="124"/>
    </row>
    <row r="28" spans="1:4" ht="12" customHeight="1">
      <c r="A28" s="7" t="s">
        <v>101</v>
      </c>
      <c r="B28" s="18">
        <v>34.1177332440166</v>
      </c>
      <c r="C28" s="66">
        <v>24.5</v>
      </c>
      <c r="D28" s="124"/>
    </row>
    <row r="29" spans="1:4" ht="12">
      <c r="A29" s="14" t="s">
        <v>7</v>
      </c>
      <c r="B29" s="19">
        <v>119.007374214978</v>
      </c>
      <c r="C29" s="67">
        <v>18.6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62.0507668127206</v>
      </c>
      <c r="C31" s="66">
        <v>9.8</v>
      </c>
      <c r="D31" s="124"/>
    </row>
    <row r="32" spans="1:4" ht="12">
      <c r="A32" s="7" t="s">
        <v>102</v>
      </c>
      <c r="B32" s="18">
        <v>30.2101207914442</v>
      </c>
      <c r="C32" s="66">
        <v>29</v>
      </c>
      <c r="D32" s="124"/>
    </row>
    <row r="33" spans="1:4" ht="12">
      <c r="A33" s="7" t="s">
        <v>103</v>
      </c>
      <c r="B33" s="18">
        <v>75.35148169744</v>
      </c>
      <c r="C33" s="66">
        <v>15.1</v>
      </c>
      <c r="D33" s="124"/>
    </row>
    <row r="34" spans="1:4" ht="12">
      <c r="A34" s="7" t="s">
        <v>104</v>
      </c>
      <c r="B34" s="18"/>
      <c r="C34" s="66"/>
      <c r="D34" s="124"/>
    </row>
    <row r="35" spans="1:4" ht="12">
      <c r="A35" s="7" t="s">
        <v>18</v>
      </c>
      <c r="B35" s="18">
        <v>26.3649263875981</v>
      </c>
      <c r="C35" s="66">
        <v>14.9</v>
      </c>
      <c r="D35" s="124"/>
    </row>
    <row r="36" spans="1:4" ht="12">
      <c r="A36" s="14" t="s">
        <v>9</v>
      </c>
      <c r="B36" s="19">
        <v>193.977295689203</v>
      </c>
      <c r="C36" s="67">
        <v>15.6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386.335139879304</v>
      </c>
      <c r="C38" s="66">
        <v>21.6</v>
      </c>
      <c r="D38" s="124"/>
    </row>
    <row r="39" spans="1:4" ht="12">
      <c r="A39" s="7" t="s">
        <v>12</v>
      </c>
      <c r="B39" s="18">
        <v>404.795437438179</v>
      </c>
      <c r="C39" s="66">
        <v>16.6</v>
      </c>
      <c r="D39" s="124"/>
    </row>
    <row r="40" spans="1:4" ht="12">
      <c r="A40" s="68" t="s">
        <v>105</v>
      </c>
      <c r="B40" s="21">
        <v>791.130577317483</v>
      </c>
      <c r="C40" s="83">
        <v>19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106</v>
      </c>
      <c r="B42" s="21">
        <v>1903.04593670654</v>
      </c>
      <c r="C42" s="83">
        <v>8.8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107</v>
      </c>
      <c r="B44" s="21">
        <v>346.426517436559</v>
      </c>
      <c r="C44" s="83">
        <v>19.1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108</v>
      </c>
      <c r="B46" s="21">
        <v>2606.39492688598</v>
      </c>
      <c r="C46" s="83">
        <v>8.9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109</v>
      </c>
      <c r="B48" s="21">
        <v>124.71228251698</v>
      </c>
      <c r="C48" s="83">
        <v>11</v>
      </c>
      <c r="D48" s="124"/>
    </row>
    <row r="49" spans="1:4" ht="12">
      <c r="A49" s="14" t="s">
        <v>11</v>
      </c>
      <c r="B49" s="19">
        <v>5771.71024086353</v>
      </c>
      <c r="C49" s="67">
        <v>10.9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11781.1019195507</v>
      </c>
      <c r="C53" s="84">
        <v>18.4</v>
      </c>
      <c r="D53" s="124"/>
    </row>
    <row r="55" ht="12">
      <c r="A55" s="2" t="s">
        <v>151</v>
      </c>
    </row>
    <row r="56" ht="12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JUILLET 2019</v>
      </c>
    </row>
    <row r="2" spans="1:3" ht="12.75">
      <c r="A2" s="51" t="s">
        <v>140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3631.30366269768</v>
      </c>
      <c r="C11" s="120">
        <f aca="true" t="shared" si="0" ref="C11:C17">IF(B$58=0,0,(B11/B$58)*100)</f>
        <v>35.92895738494719</v>
      </c>
      <c r="D11" s="124"/>
    </row>
    <row r="12" spans="1:4" ht="12">
      <c r="A12" s="7" t="s">
        <v>95</v>
      </c>
      <c r="B12" s="75">
        <v>9.09565079034629</v>
      </c>
      <c r="C12" s="120">
        <f t="shared" si="0"/>
        <v>0.08999447030324553</v>
      </c>
      <c r="D12" s="124"/>
    </row>
    <row r="13" spans="1:4" ht="12">
      <c r="A13" s="7" t="s">
        <v>96</v>
      </c>
      <c r="B13" s="75">
        <v>29.2568442201487</v>
      </c>
      <c r="C13" s="120">
        <f t="shared" si="0"/>
        <v>0.28947397597226915</v>
      </c>
      <c r="D13" s="124"/>
    </row>
    <row r="14" spans="1:4" ht="12">
      <c r="A14" s="7" t="s">
        <v>94</v>
      </c>
      <c r="B14" s="75">
        <v>6.02579984191248</v>
      </c>
      <c r="C14" s="120">
        <f t="shared" si="0"/>
        <v>0.05962065578659361</v>
      </c>
      <c r="D14" s="124"/>
    </row>
    <row r="15" spans="1:4" ht="12">
      <c r="A15" s="7" t="s">
        <v>97</v>
      </c>
      <c r="B15" s="75">
        <v>10.093424610471</v>
      </c>
      <c r="C15" s="120">
        <f t="shared" si="0"/>
        <v>0.09986667499692975</v>
      </c>
      <c r="D15" s="124"/>
    </row>
    <row r="16" spans="1:4" ht="12">
      <c r="A16" s="7" t="s">
        <v>2</v>
      </c>
      <c r="B16" s="75">
        <v>120.080431798245</v>
      </c>
      <c r="C16" s="120">
        <f t="shared" si="0"/>
        <v>1.1881035345967401</v>
      </c>
      <c r="D16" s="124"/>
    </row>
    <row r="17" spans="1:4" ht="12">
      <c r="A17" s="14" t="s">
        <v>3</v>
      </c>
      <c r="B17" s="118">
        <f>SUM(B11:B16)</f>
        <v>3805.8558139588035</v>
      </c>
      <c r="C17" s="121">
        <f t="shared" si="0"/>
        <v>37.65601669660297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133</v>
      </c>
      <c r="B19" s="75">
        <v>197.296407431895</v>
      </c>
      <c r="C19" s="120">
        <f aca="true" t="shared" si="1" ref="C19:C28">IF(B$58=0,0,(B19/B$58)*100)</f>
        <v>1.9520962368532964</v>
      </c>
      <c r="D19" s="124"/>
    </row>
    <row r="20" spans="1:4" ht="12">
      <c r="A20" s="7" t="s">
        <v>98</v>
      </c>
      <c r="B20" s="75">
        <v>9.97432196192242</v>
      </c>
      <c r="C20" s="120">
        <f t="shared" si="1"/>
        <v>0.0986882458757041</v>
      </c>
      <c r="D20" s="124"/>
    </row>
    <row r="21" spans="1:4" ht="12">
      <c r="A21" s="7" t="s">
        <v>134</v>
      </c>
      <c r="B21" s="75">
        <v>2.99476177193189</v>
      </c>
      <c r="C21" s="120">
        <f t="shared" si="1"/>
        <v>0.029630864856362692</v>
      </c>
      <c r="D21" s="124"/>
    </row>
    <row r="22" spans="1:4" ht="12">
      <c r="A22" s="7" t="s">
        <v>135</v>
      </c>
      <c r="B22" s="75">
        <v>97.7487089137681</v>
      </c>
      <c r="C22" s="120">
        <f t="shared" si="1"/>
        <v>0.9671483090420824</v>
      </c>
      <c r="D22" s="124"/>
    </row>
    <row r="23" spans="1:4" ht="12">
      <c r="A23" s="7" t="s">
        <v>4</v>
      </c>
      <c r="B23" s="75">
        <v>163.113122916094</v>
      </c>
      <c r="C23" s="120">
        <f t="shared" si="1"/>
        <v>1.613878922432024</v>
      </c>
      <c r="D23" s="124"/>
    </row>
    <row r="24" spans="1:4" ht="12">
      <c r="A24" s="7" t="s">
        <v>136</v>
      </c>
      <c r="B24" s="75">
        <v>27.967810777708</v>
      </c>
      <c r="C24" s="120">
        <f t="shared" si="1"/>
        <v>0.2767199812851882</v>
      </c>
      <c r="D24" s="124"/>
    </row>
    <row r="25" spans="1:4" ht="12">
      <c r="A25" s="7" t="s">
        <v>137</v>
      </c>
      <c r="B25" s="75">
        <v>62.9721610318526</v>
      </c>
      <c r="C25" s="120">
        <f t="shared" si="1"/>
        <v>0.623061109813836</v>
      </c>
      <c r="D25" s="124"/>
    </row>
    <row r="26" spans="1:4" ht="12">
      <c r="A26" s="7" t="s">
        <v>138</v>
      </c>
      <c r="B26" s="75">
        <v>22.1582383959137</v>
      </c>
      <c r="C26" s="120">
        <f t="shared" si="1"/>
        <v>0.21923872994439905</v>
      </c>
      <c r="D26" s="124"/>
    </row>
    <row r="27" spans="1:4" ht="12">
      <c r="A27" s="7" t="s">
        <v>5</v>
      </c>
      <c r="B27" s="75">
        <v>61.3327330164273</v>
      </c>
      <c r="C27" s="120">
        <f t="shared" si="1"/>
        <v>0.6068402302693956</v>
      </c>
      <c r="D27" s="124"/>
    </row>
    <row r="28" spans="1:4" ht="12">
      <c r="A28" s="14" t="s">
        <v>6</v>
      </c>
      <c r="B28" s="118">
        <f>SUM(B19:B27)</f>
        <v>645.5582662175129</v>
      </c>
      <c r="C28" s="121">
        <f t="shared" si="1"/>
        <v>6.387302630372288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69.4388181540036</v>
      </c>
      <c r="C30" s="120">
        <f>IF(B$58=0,0,(B30/B$58)*100)</f>
        <v>0.6870437093831113</v>
      </c>
      <c r="D30" s="124"/>
    </row>
    <row r="31" spans="1:4" ht="12" customHeight="1">
      <c r="A31" s="7" t="s">
        <v>101</v>
      </c>
      <c r="B31" s="75">
        <v>30.1220922921297</v>
      </c>
      <c r="C31" s="120">
        <f>IF(B$58=0,0,(B31/B$58)*100)</f>
        <v>0.2980349402961721</v>
      </c>
      <c r="D31" s="124"/>
    </row>
    <row r="32" spans="1:4" ht="12">
      <c r="A32" s="14" t="s">
        <v>7</v>
      </c>
      <c r="B32" s="118">
        <f>SUM(B30:B31)</f>
        <v>99.5609104461333</v>
      </c>
      <c r="C32" s="121">
        <f>IF(B$58=0,0,(B32/B$58)*100)</f>
        <v>0.9850786496792835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46.2428657860069</v>
      </c>
      <c r="C34" s="120">
        <f aca="true" t="shared" si="2" ref="C34:C39">IF(B$58=0,0,(B34/B$58)*100)</f>
        <v>0.457537597654112</v>
      </c>
      <c r="D34" s="124"/>
    </row>
    <row r="35" spans="1:4" ht="12">
      <c r="A35" s="7" t="s">
        <v>102</v>
      </c>
      <c r="B35" s="75">
        <v>9.13034488423481</v>
      </c>
      <c r="C35" s="120">
        <f t="shared" si="2"/>
        <v>0.09033774168361364</v>
      </c>
      <c r="D35" s="124"/>
    </row>
    <row r="36" spans="1:4" ht="12">
      <c r="A36" s="7" t="s">
        <v>103</v>
      </c>
      <c r="B36" s="75">
        <v>76.8513033731142</v>
      </c>
      <c r="C36" s="120">
        <f t="shared" si="2"/>
        <v>0.7603845506599671</v>
      </c>
      <c r="D36" s="124"/>
    </row>
    <row r="37" spans="1:4" ht="12">
      <c r="A37" s="7" t="s">
        <v>104</v>
      </c>
      <c r="B37" s="75"/>
      <c r="C37" s="120">
        <f t="shared" si="2"/>
        <v>0</v>
      </c>
      <c r="D37" s="124"/>
    </row>
    <row r="38" spans="1:4" ht="12">
      <c r="A38" s="7" t="s">
        <v>18</v>
      </c>
      <c r="B38" s="75">
        <v>26.2926106571146</v>
      </c>
      <c r="C38" s="120">
        <f t="shared" si="2"/>
        <v>0.2601451642677248</v>
      </c>
      <c r="D38" s="124"/>
    </row>
    <row r="39" spans="1:4" ht="12">
      <c r="A39" s="14" t="s">
        <v>9</v>
      </c>
      <c r="B39" s="118">
        <f>SUM(B34:B38)</f>
        <v>158.51712470047053</v>
      </c>
      <c r="C39" s="121">
        <f t="shared" si="2"/>
        <v>1.5684050542654178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447.936135533027</v>
      </c>
      <c r="C41" s="120">
        <f>IF(B$58=0,0,(B41/B$58)*100)</f>
        <v>4.431983612405464</v>
      </c>
      <c r="D41" s="124"/>
    </row>
    <row r="42" spans="1:4" ht="12">
      <c r="A42" s="7" t="s">
        <v>12</v>
      </c>
      <c r="B42" s="75">
        <v>470.41513405412</v>
      </c>
      <c r="C42" s="120">
        <f>IF(B$58=0,0,(B42/B$58)*100)</f>
        <v>4.6543960171341405</v>
      </c>
      <c r="D42" s="124"/>
    </row>
    <row r="43" spans="1:4" ht="12">
      <c r="A43" s="68" t="s">
        <v>105</v>
      </c>
      <c r="B43" s="119">
        <f>SUM(B41:B42)</f>
        <v>918.351269587147</v>
      </c>
      <c r="C43" s="122">
        <f>IF(B$58=0,0,(B43/B$58)*100)</f>
        <v>9.086379629539604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139</v>
      </c>
      <c r="B45" s="119">
        <v>44.1891214191848</v>
      </c>
      <c r="C45" s="122">
        <f>IF(B$58=0,0,(B45/B$58)*100)</f>
        <v>0.4372173764087455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106</v>
      </c>
      <c r="B47" s="119">
        <v>779.426043220387</v>
      </c>
      <c r="C47" s="122">
        <f>IF(B$58=0,0,(B47/B$58)*100)</f>
        <v>7.71182134373727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107</v>
      </c>
      <c r="B49" s="119">
        <v>1139.99661815489</v>
      </c>
      <c r="C49" s="122">
        <f>IF(B$58=0,0,(B49/B$58)*100)</f>
        <v>11.279389915367963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108</v>
      </c>
      <c r="B51" s="119">
        <v>2228.63128842136</v>
      </c>
      <c r="C51" s="122">
        <f>IF(B$58=0,0,(B51/B$58)*100)</f>
        <v>22.050592852090354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109</v>
      </c>
      <c r="B53" s="119">
        <v>286.813178593407</v>
      </c>
      <c r="C53" s="122">
        <f>IF(B$58=0,0,(B53/B$58)*100)</f>
        <v>2.837795851936079</v>
      </c>
      <c r="D53" s="124"/>
    </row>
    <row r="54" spans="1:4" ht="12">
      <c r="A54" s="14" t="s">
        <v>11</v>
      </c>
      <c r="B54" s="118">
        <f>B43+B45+B47+B49+B51+B53</f>
        <v>5397.407519396376</v>
      </c>
      <c r="C54" s="121">
        <f>IF(B$58=0,0,(B54/B$58)*100)</f>
        <v>53.40319696908003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10106.899634719299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JUILLET 2019</v>
      </c>
      <c r="C1" s="22"/>
    </row>
    <row r="2" spans="1:3" ht="15.75">
      <c r="A2" s="51" t="s">
        <v>90</v>
      </c>
      <c r="B2" s="51"/>
      <c r="C2" s="22"/>
    </row>
    <row r="3" spans="1:3" ht="15.75">
      <c r="A3" s="51" t="s">
        <v>91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3013.78333039057</v>
      </c>
      <c r="C11" s="66">
        <v>66</v>
      </c>
      <c r="D11" s="124"/>
    </row>
    <row r="12" spans="1:4" ht="12">
      <c r="A12" s="7" t="s">
        <v>95</v>
      </c>
      <c r="B12" s="18">
        <v>7.08791760864103</v>
      </c>
      <c r="C12" s="66">
        <v>76</v>
      </c>
      <c r="D12" s="124"/>
    </row>
    <row r="13" spans="1:4" ht="12">
      <c r="A13" s="7" t="s">
        <v>96</v>
      </c>
      <c r="B13" s="18">
        <v>21.191139223229</v>
      </c>
      <c r="C13" s="66">
        <v>77</v>
      </c>
      <c r="D13" s="124"/>
    </row>
    <row r="14" spans="1:4" ht="12">
      <c r="A14" s="7" t="s">
        <v>94</v>
      </c>
      <c r="B14" s="18">
        <v>5.03062631858451</v>
      </c>
      <c r="C14" s="66">
        <v>38</v>
      </c>
      <c r="D14" s="124"/>
    </row>
    <row r="15" spans="1:4" ht="12">
      <c r="A15" s="7" t="s">
        <v>97</v>
      </c>
      <c r="B15" s="18">
        <v>6.05797181521442</v>
      </c>
      <c r="C15" s="66">
        <v>151</v>
      </c>
      <c r="D15" s="124"/>
    </row>
    <row r="16" spans="1:4" ht="12">
      <c r="A16" s="7" t="s">
        <v>2</v>
      </c>
      <c r="B16" s="18">
        <v>107.001425663239</v>
      </c>
      <c r="C16" s="66">
        <v>56</v>
      </c>
      <c r="D16" s="124"/>
    </row>
    <row r="17" spans="1:4" ht="12">
      <c r="A17" s="14" t="s">
        <v>3</v>
      </c>
      <c r="B17" s="19">
        <v>3160.15241101948</v>
      </c>
      <c r="C17" s="67">
        <v>66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133</v>
      </c>
      <c r="B19" s="18">
        <v>180.459649750151</v>
      </c>
      <c r="C19" s="66">
        <v>42</v>
      </c>
      <c r="D19" s="124"/>
    </row>
    <row r="20" spans="1:4" ht="12">
      <c r="A20" s="7" t="s">
        <v>98</v>
      </c>
      <c r="B20" s="18">
        <v>6.97141525688919</v>
      </c>
      <c r="C20" s="66">
        <v>42</v>
      </c>
      <c r="D20" s="124"/>
    </row>
    <row r="21" spans="1:4" ht="12">
      <c r="A21" s="7" t="s">
        <v>134</v>
      </c>
      <c r="B21" s="18">
        <v>1.9947617719319</v>
      </c>
      <c r="C21" s="66">
        <v>127</v>
      </c>
      <c r="D21" s="124"/>
    </row>
    <row r="22" spans="1:4" ht="12">
      <c r="A22" s="7" t="s">
        <v>135</v>
      </c>
      <c r="B22" s="18">
        <v>86.7832461197703</v>
      </c>
      <c r="C22" s="66">
        <v>27</v>
      </c>
      <c r="D22" s="124"/>
    </row>
    <row r="23" spans="1:4" ht="12">
      <c r="A23" s="7" t="s">
        <v>4</v>
      </c>
      <c r="B23" s="18">
        <v>140.814612654561</v>
      </c>
      <c r="C23" s="66">
        <v>21</v>
      </c>
      <c r="D23" s="124"/>
    </row>
    <row r="24" spans="1:4" ht="12">
      <c r="A24" s="7" t="s">
        <v>136</v>
      </c>
      <c r="B24" s="18">
        <v>26.9552511193307</v>
      </c>
      <c r="C24" s="66">
        <v>9</v>
      </c>
      <c r="D24" s="124"/>
    </row>
    <row r="25" spans="1:4" ht="12">
      <c r="A25" s="7" t="s">
        <v>137</v>
      </c>
      <c r="B25" s="18">
        <v>46.9947629824158</v>
      </c>
      <c r="C25" s="66">
        <v>35</v>
      </c>
      <c r="D25" s="124"/>
    </row>
    <row r="26" spans="1:4" ht="12">
      <c r="A26" s="7" t="s">
        <v>138</v>
      </c>
      <c r="B26" s="18">
        <v>18.1079997624045</v>
      </c>
      <c r="C26" s="66">
        <v>48</v>
      </c>
      <c r="D26" s="124"/>
    </row>
    <row r="27" spans="1:4" ht="12">
      <c r="A27" s="7" t="s">
        <v>5</v>
      </c>
      <c r="B27" s="18">
        <v>49.2993053359691</v>
      </c>
      <c r="C27" s="66">
        <v>36</v>
      </c>
      <c r="D27" s="124"/>
    </row>
    <row r="28" spans="1:4" ht="12">
      <c r="A28" s="14" t="s">
        <v>6</v>
      </c>
      <c r="B28" s="19">
        <v>558.381004753424</v>
      </c>
      <c r="C28" s="67">
        <v>32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59.3056853177361</v>
      </c>
      <c r="C30" s="66">
        <v>49</v>
      </c>
      <c r="D30" s="124"/>
    </row>
    <row r="31" spans="1:4" ht="12" customHeight="1">
      <c r="A31" s="7" t="s">
        <v>101</v>
      </c>
      <c r="B31" s="18">
        <v>28.1171937900712</v>
      </c>
      <c r="C31" s="66">
        <v>74</v>
      </c>
      <c r="D31" s="124"/>
    </row>
    <row r="32" spans="1:4" ht="12">
      <c r="A32" s="14" t="s">
        <v>7</v>
      </c>
      <c r="B32" s="19">
        <v>87.4228791078072</v>
      </c>
      <c r="C32" s="67">
        <v>57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39.1351180979401</v>
      </c>
      <c r="C34" s="66">
        <v>66</v>
      </c>
      <c r="D34" s="124"/>
    </row>
    <row r="35" spans="1:4" ht="12">
      <c r="A35" s="7" t="s">
        <v>102</v>
      </c>
      <c r="B35" s="18">
        <v>8.09504229057487</v>
      </c>
      <c r="C35" s="66">
        <v>50</v>
      </c>
      <c r="D35" s="124"/>
    </row>
    <row r="36" spans="1:4" ht="12">
      <c r="A36" s="7" t="s">
        <v>103</v>
      </c>
      <c r="B36" s="18">
        <v>68.7780009883132</v>
      </c>
      <c r="C36" s="66">
        <v>54</v>
      </c>
      <c r="D36" s="124"/>
    </row>
    <row r="37" spans="1:4" ht="12">
      <c r="A37" s="7" t="s">
        <v>104</v>
      </c>
      <c r="B37" s="18"/>
      <c r="C37" s="66"/>
      <c r="D37" s="124"/>
    </row>
    <row r="38" spans="1:4" ht="12">
      <c r="A38" s="7" t="s">
        <v>18</v>
      </c>
      <c r="B38" s="18">
        <v>24.2611204929473</v>
      </c>
      <c r="C38" s="66">
        <v>29</v>
      </c>
      <c r="D38" s="124"/>
    </row>
    <row r="39" spans="1:4" ht="12">
      <c r="A39" s="14" t="s">
        <v>9</v>
      </c>
      <c r="B39" s="19">
        <v>140.269281869775</v>
      </c>
      <c r="C39" s="67">
        <v>53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326.068403460856</v>
      </c>
      <c r="C41" s="66">
        <v>39</v>
      </c>
      <c r="D41" s="124"/>
    </row>
    <row r="42" spans="1:4" ht="12">
      <c r="A42" s="7" t="s">
        <v>12</v>
      </c>
      <c r="B42" s="18">
        <v>383.239259223578</v>
      </c>
      <c r="C42" s="66">
        <v>28</v>
      </c>
      <c r="D42" s="124"/>
    </row>
    <row r="43" spans="1:4" ht="12">
      <c r="A43" s="68" t="s">
        <v>105</v>
      </c>
      <c r="B43" s="21">
        <v>709.307662684435</v>
      </c>
      <c r="C43" s="83">
        <v>33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139</v>
      </c>
      <c r="B45" s="21">
        <v>40.1669821168267</v>
      </c>
      <c r="C45" s="83">
        <v>53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106</v>
      </c>
      <c r="B47" s="21">
        <v>664.487483348827</v>
      </c>
      <c r="C47" s="83">
        <v>28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107</v>
      </c>
      <c r="B49" s="21">
        <v>1012.86312812648</v>
      </c>
      <c r="C49" s="83">
        <v>35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108</v>
      </c>
      <c r="B51" s="21">
        <v>1913.67557949333</v>
      </c>
      <c r="C51" s="83">
        <v>28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109</v>
      </c>
      <c r="B53" s="21">
        <v>271.784733429277</v>
      </c>
      <c r="C53" s="83">
        <v>19</v>
      </c>
      <c r="D53" s="124"/>
    </row>
    <row r="54" spans="1:4" ht="12">
      <c r="A54" s="14" t="s">
        <v>11</v>
      </c>
      <c r="B54" s="19">
        <v>4612.28556919917</v>
      </c>
      <c r="C54" s="67">
        <v>30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8558.51114594966</v>
      </c>
      <c r="C58" s="84">
        <v>44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JUILLET 2019</v>
      </c>
    </row>
    <row r="2" spans="1:3" ht="12.75">
      <c r="A2" s="37"/>
      <c r="C2" s="31" t="s">
        <v>117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452.671619046009</v>
      </c>
      <c r="C8" s="35">
        <v>12399.4024191118</v>
      </c>
      <c r="D8" s="18">
        <f>B8+C8</f>
        <v>12852.074038157809</v>
      </c>
      <c r="E8" s="18">
        <v>612.026327122829</v>
      </c>
      <c r="F8" s="18">
        <v>10106.8996347193</v>
      </c>
      <c r="G8" s="12">
        <f>SUM(D8:F8)</f>
        <v>23570.999999999938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452.671619046009</v>
      </c>
      <c r="C12" s="34">
        <f t="shared" si="0"/>
        <v>12399.4024191118</v>
      </c>
      <c r="D12" s="20">
        <f t="shared" si="0"/>
        <v>12852.074038157809</v>
      </c>
      <c r="E12" s="20">
        <f t="shared" si="0"/>
        <v>612.026327122829</v>
      </c>
      <c r="F12" s="20">
        <f t="shared" si="0"/>
        <v>10106.8996347193</v>
      </c>
      <c r="G12" s="13">
        <f t="shared" si="0"/>
        <v>23570.999999999938</v>
      </c>
    </row>
    <row r="13" spans="3:7" ht="12">
      <c r="C13" s="3"/>
      <c r="D13" s="3"/>
      <c r="F13" s="3"/>
      <c r="G13" s="3"/>
    </row>
    <row r="14" spans="1:7" ht="12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2019</v>
      </c>
      <c r="B1" s="51" t="s">
        <v>55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4362.23580721137</v>
      </c>
      <c r="C8" s="102">
        <f aca="true" t="shared" si="0" ref="C8:C14">IF(B$50=0,0,(B8/B$50)*100)</f>
        <v>35.181016469693965</v>
      </c>
      <c r="D8" s="91">
        <v>0</v>
      </c>
      <c r="E8" s="99"/>
      <c r="F8" s="12">
        <f aca="true" t="shared" si="1" ref="F8:F13">B8+D8</f>
        <v>4362.23580721137</v>
      </c>
      <c r="G8" s="124" t="s">
        <v>157</v>
      </c>
    </row>
    <row r="9" spans="1:7" ht="12">
      <c r="A9" s="7" t="s">
        <v>95</v>
      </c>
      <c r="B9" s="18">
        <v>69.1448781866697</v>
      </c>
      <c r="C9" s="102">
        <f t="shared" si="0"/>
        <v>0.5576468594977859</v>
      </c>
      <c r="D9" s="91">
        <v>0</v>
      </c>
      <c r="E9" s="99"/>
      <c r="F9" s="12">
        <f t="shared" si="1"/>
        <v>69.1448781866697</v>
      </c>
      <c r="G9" s="124" t="s">
        <v>157</v>
      </c>
    </row>
    <row r="10" spans="1:7" ht="12">
      <c r="A10" s="7" t="s">
        <v>96</v>
      </c>
      <c r="B10" s="18">
        <v>51.2337190581141</v>
      </c>
      <c r="C10" s="102">
        <f t="shared" si="0"/>
        <v>0.4131950663940457</v>
      </c>
      <c r="D10" s="91">
        <v>0</v>
      </c>
      <c r="E10" s="99"/>
      <c r="F10" s="12">
        <f t="shared" si="1"/>
        <v>51.2337190581141</v>
      </c>
      <c r="G10" s="124" t="s">
        <v>157</v>
      </c>
    </row>
    <row r="11" spans="1:7" ht="12">
      <c r="A11" s="7" t="s">
        <v>94</v>
      </c>
      <c r="B11" s="18">
        <v>66.5754289168506</v>
      </c>
      <c r="C11" s="102">
        <f t="shared" si="0"/>
        <v>0.5369244957662993</v>
      </c>
      <c r="D11" s="91">
        <v>0</v>
      </c>
      <c r="E11" s="99"/>
      <c r="F11" s="12">
        <f t="shared" si="1"/>
        <v>66.5754289168506</v>
      </c>
      <c r="G11" s="124" t="s">
        <v>157</v>
      </c>
    </row>
    <row r="12" spans="1:7" ht="12">
      <c r="A12" s="7" t="s">
        <v>97</v>
      </c>
      <c r="B12" s="18">
        <v>63.5551032020495</v>
      </c>
      <c r="C12" s="102">
        <f t="shared" si="0"/>
        <v>0.5125658564326351</v>
      </c>
      <c r="D12" s="91">
        <v>0</v>
      </c>
      <c r="E12" s="99"/>
      <c r="F12" s="12">
        <f t="shared" si="1"/>
        <v>63.5551032020495</v>
      </c>
      <c r="G12" s="124" t="s">
        <v>157</v>
      </c>
    </row>
    <row r="13" spans="1:7" ht="12">
      <c r="A13" s="7" t="s">
        <v>2</v>
      </c>
      <c r="B13" s="18">
        <v>216.025179265504</v>
      </c>
      <c r="C13" s="102">
        <f t="shared" si="0"/>
        <v>1.7422225036630243</v>
      </c>
      <c r="D13" s="91">
        <v>0</v>
      </c>
      <c r="E13" s="99"/>
      <c r="F13" s="12">
        <f t="shared" si="1"/>
        <v>216.025179265504</v>
      </c>
      <c r="G13" s="124" t="s">
        <v>157</v>
      </c>
    </row>
    <row r="14" spans="1:7" ht="12">
      <c r="A14" s="14" t="s">
        <v>3</v>
      </c>
      <c r="B14" s="19">
        <f>SUM(B8:B13)</f>
        <v>4828.770115840558</v>
      </c>
      <c r="C14" s="103">
        <f t="shared" si="0"/>
        <v>38.94357125144775</v>
      </c>
      <c r="D14" s="92">
        <f>SUM(D8:D13)</f>
        <v>0</v>
      </c>
      <c r="E14" s="100"/>
      <c r="F14" s="15">
        <f>SUM(F8:F13)</f>
        <v>4828.770115840558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901.865908603385</v>
      </c>
      <c r="C16" s="102">
        <f aca="true" t="shared" si="2" ref="C16:C21">IF(B$50=0,0,(B16/B$50)*100)</f>
        <v>7.273462688921945</v>
      </c>
      <c r="D16" s="91">
        <v>0</v>
      </c>
      <c r="E16" s="99"/>
      <c r="F16" s="12">
        <f>B16+D16</f>
        <v>901.865908603385</v>
      </c>
      <c r="G16" s="124" t="s">
        <v>157</v>
      </c>
    </row>
    <row r="17" spans="1:7" ht="12">
      <c r="A17" s="7" t="s">
        <v>133</v>
      </c>
      <c r="B17" s="18">
        <v>31.1317136301578</v>
      </c>
      <c r="C17" s="102">
        <f t="shared" si="2"/>
        <v>0.2510743064695833</v>
      </c>
      <c r="D17" s="91">
        <v>0</v>
      </c>
      <c r="E17" s="99"/>
      <c r="F17" s="12">
        <f>B17+D17</f>
        <v>31.1317136301578</v>
      </c>
      <c r="G17" s="124" t="s">
        <v>157</v>
      </c>
    </row>
    <row r="18" spans="1:7" ht="12">
      <c r="A18" s="7" t="s">
        <v>98</v>
      </c>
      <c r="B18" s="18">
        <v>11.0142220562573</v>
      </c>
      <c r="C18" s="102">
        <f t="shared" si="2"/>
        <v>0.08882865225247068</v>
      </c>
      <c r="D18" s="91">
        <v>0</v>
      </c>
      <c r="E18" s="99"/>
      <c r="F18" s="12">
        <f>B18+D18</f>
        <v>11.0142220562573</v>
      </c>
      <c r="G18" s="124" t="s">
        <v>157</v>
      </c>
    </row>
    <row r="19" spans="1:7" ht="12">
      <c r="A19" s="7" t="s">
        <v>99</v>
      </c>
      <c r="B19" s="18">
        <v>38.401165714309</v>
      </c>
      <c r="C19" s="102">
        <f t="shared" si="2"/>
        <v>0.3097017454254028</v>
      </c>
      <c r="D19" s="91">
        <v>0</v>
      </c>
      <c r="E19" s="99"/>
      <c r="F19" s="12">
        <f>B19+D19</f>
        <v>38.401165714309</v>
      </c>
      <c r="G19" s="124" t="s">
        <v>157</v>
      </c>
    </row>
    <row r="20" spans="1:7" ht="12">
      <c r="A20" s="7" t="s">
        <v>5</v>
      </c>
      <c r="B20" s="18">
        <v>152.29583934739</v>
      </c>
      <c r="C20" s="102">
        <f t="shared" si="2"/>
        <v>1.2282514447038873</v>
      </c>
      <c r="D20" s="91">
        <v>0</v>
      </c>
      <c r="E20" s="99"/>
      <c r="F20" s="12">
        <f>B20+D20</f>
        <v>152.29583934739</v>
      </c>
      <c r="G20" s="124" t="s">
        <v>157</v>
      </c>
    </row>
    <row r="21" spans="1:7" ht="12">
      <c r="A21" s="14" t="s">
        <v>6</v>
      </c>
      <c r="B21" s="19">
        <f>SUM(B16:B20)</f>
        <v>1134.708849351499</v>
      </c>
      <c r="C21" s="103">
        <f t="shared" si="2"/>
        <v>9.151318837773289</v>
      </c>
      <c r="D21" s="92">
        <f>SUM(D16:D20)</f>
        <v>0</v>
      </c>
      <c r="E21" s="100"/>
      <c r="F21" s="15">
        <f>SUM(F16:F20)</f>
        <v>1134.708849351499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86.8799880176176</v>
      </c>
      <c r="C23" s="102">
        <f>IF(B$50=0,0,(B23/B$50)*100)</f>
        <v>0.7006788317774488</v>
      </c>
      <c r="D23" s="91">
        <v>0</v>
      </c>
      <c r="E23" s="99"/>
      <c r="F23" s="12">
        <f>B23+D23</f>
        <v>86.8799880176176</v>
      </c>
      <c r="G23" s="124" t="s">
        <v>157</v>
      </c>
    </row>
    <row r="24" spans="1:7" ht="12" customHeight="1">
      <c r="A24" s="7" t="s">
        <v>101</v>
      </c>
      <c r="B24" s="18">
        <v>34.1177332440166</v>
      </c>
      <c r="C24" s="102">
        <f>IF(B$50=0,0,(B24/B$50)*100)</f>
        <v>0.27515627036532947</v>
      </c>
      <c r="D24" s="91">
        <v>0</v>
      </c>
      <c r="E24" s="99"/>
      <c r="F24" s="12">
        <f>B24+D24</f>
        <v>34.1177332440166</v>
      </c>
      <c r="G24" s="124" t="s">
        <v>157</v>
      </c>
    </row>
    <row r="25" spans="1:7" ht="12">
      <c r="A25" s="14" t="s">
        <v>7</v>
      </c>
      <c r="B25" s="19">
        <f>SUM(B23:B24)</f>
        <v>120.99772126163421</v>
      </c>
      <c r="C25" s="103">
        <f>IF(B$50=0,0,(B25/B$50)*100)</f>
        <v>0.9758351021427784</v>
      </c>
      <c r="D25" s="92"/>
      <c r="E25" s="100"/>
      <c r="F25" s="15">
        <f>B25+D25</f>
        <v>120.99772126163421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63.0459403360486</v>
      </c>
      <c r="C27" s="102">
        <f aca="true" t="shared" si="3" ref="C27:C32">IF(B$50=0,0,(B27/B$50)*100)</f>
        <v>0.5084595063942162</v>
      </c>
      <c r="D27" s="91">
        <v>0</v>
      </c>
      <c r="E27" s="99"/>
      <c r="F27" s="12">
        <f>B27+D27</f>
        <v>63.0459403360486</v>
      </c>
      <c r="G27" s="124" t="s">
        <v>157</v>
      </c>
    </row>
    <row r="28" spans="1:7" ht="12">
      <c r="A28" s="7" t="s">
        <v>102</v>
      </c>
      <c r="B28" s="18">
        <v>31.2377069983407</v>
      </c>
      <c r="C28" s="102">
        <f t="shared" si="3"/>
        <v>0.2519291328926658</v>
      </c>
      <c r="D28" s="91">
        <v>0</v>
      </c>
      <c r="E28" s="99"/>
      <c r="F28" s="12">
        <f>B28+D28</f>
        <v>31.2377069983407</v>
      </c>
      <c r="G28" s="124" t="s">
        <v>157</v>
      </c>
    </row>
    <row r="29" spans="1:7" ht="12">
      <c r="A29" s="7" t="s">
        <v>103</v>
      </c>
      <c r="B29" s="18">
        <v>75.35148169744</v>
      </c>
      <c r="C29" s="102">
        <f t="shared" si="3"/>
        <v>0.6077025258999322</v>
      </c>
      <c r="D29" s="91">
        <v>0</v>
      </c>
      <c r="E29" s="99"/>
      <c r="F29" s="12">
        <f>B29+D29</f>
        <v>75.35148169744</v>
      </c>
      <c r="G29" s="124" t="s">
        <v>157</v>
      </c>
    </row>
    <row r="30" spans="1:7" ht="12">
      <c r="A30" s="7" t="s">
        <v>104</v>
      </c>
      <c r="B30" s="18"/>
      <c r="C30" s="102">
        <f t="shared" si="3"/>
        <v>0</v>
      </c>
      <c r="D30" s="91"/>
      <c r="E30" s="99"/>
      <c r="F30" s="12">
        <f>B30+D30</f>
        <v>0</v>
      </c>
      <c r="G30" s="124" t="s">
        <v>157</v>
      </c>
    </row>
    <row r="31" spans="1:7" ht="12">
      <c r="A31" s="7" t="s">
        <v>18</v>
      </c>
      <c r="B31" s="18">
        <v>31.4488757543323</v>
      </c>
      <c r="C31" s="102">
        <f t="shared" si="3"/>
        <v>0.25363218880499033</v>
      </c>
      <c r="D31" s="91">
        <v>0</v>
      </c>
      <c r="E31" s="99"/>
      <c r="F31" s="12">
        <f>B31+D31</f>
        <v>31.4488757543323</v>
      </c>
      <c r="G31" s="124" t="s">
        <v>157</v>
      </c>
    </row>
    <row r="32" spans="1:7" ht="12">
      <c r="A32" s="14" t="s">
        <v>9</v>
      </c>
      <c r="B32" s="19">
        <f>SUM(B27:B31)</f>
        <v>201.08400478616161</v>
      </c>
      <c r="C32" s="103">
        <f t="shared" si="3"/>
        <v>1.6217233539918048</v>
      </c>
      <c r="D32" s="92">
        <f>SUM(D27:D31)</f>
        <v>0</v>
      </c>
      <c r="E32" s="100"/>
      <c r="F32" s="15">
        <f>SUM(F27:F31)</f>
        <v>201.08400478616161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10106.8996347193</v>
      </c>
      <c r="E34" s="102">
        <f>IF(D34=0,0,(D$50/D$50)*100)</f>
        <v>100</v>
      </c>
      <c r="F34" s="12">
        <f>B34+D34</f>
        <v>10106.8996347193</v>
      </c>
      <c r="G34" s="124" t="s">
        <v>157</v>
      </c>
    </row>
    <row r="35" spans="1:7" ht="12">
      <c r="A35" s="7" t="s">
        <v>10</v>
      </c>
      <c r="B35" s="18">
        <v>575.971593590079</v>
      </c>
      <c r="C35" s="102">
        <f>IF(B$50=0,0,(B35/B$50)*100)</f>
        <v>4.645156065765749</v>
      </c>
      <c r="D35" s="91">
        <v>0</v>
      </c>
      <c r="E35" s="99"/>
      <c r="F35" s="12">
        <f>B35+D35</f>
        <v>575.971593590079</v>
      </c>
      <c r="G35" s="124" t="s">
        <v>157</v>
      </c>
    </row>
    <row r="36" spans="1:7" ht="12">
      <c r="A36" s="7" t="s">
        <v>12</v>
      </c>
      <c r="B36" s="18">
        <v>435.222959204168</v>
      </c>
      <c r="C36" s="102">
        <f>IF(B$50=0,0,(B36/B$50)*100)</f>
        <v>3.5100317297012325</v>
      </c>
      <c r="D36" s="91">
        <v>0</v>
      </c>
      <c r="E36" s="99"/>
      <c r="F36" s="12">
        <f>B36+D36</f>
        <v>435.222959204168</v>
      </c>
      <c r="G36" s="124" t="s">
        <v>157</v>
      </c>
    </row>
    <row r="37" spans="1:7" ht="12">
      <c r="A37" s="68" t="s">
        <v>105</v>
      </c>
      <c r="B37" s="21">
        <f>SUM(B34:B36)</f>
        <v>1011.194552794247</v>
      </c>
      <c r="C37" s="104">
        <f>IF(B$50=0,0,(B37/B$50)*100)</f>
        <v>8.155187795466983</v>
      </c>
      <c r="D37" s="93">
        <f>SUM(D34:D36)</f>
        <v>10106.8996347193</v>
      </c>
      <c r="E37" s="104">
        <f>IF(D37=0,0,(D$50/D$50)*100)</f>
        <v>100</v>
      </c>
      <c r="F37" s="69">
        <f>B37+D37</f>
        <v>11118.094187513547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2">
      <c r="A39" s="68" t="s">
        <v>106</v>
      </c>
      <c r="B39" s="21">
        <v>1934.62116354032</v>
      </c>
      <c r="C39" s="104">
        <f>IF(B$50=0,0,(B39/B$50)*100)</f>
        <v>15.602535494439534</v>
      </c>
      <c r="D39" s="93">
        <v>0</v>
      </c>
      <c r="E39" s="101"/>
      <c r="F39" s="69">
        <f>B39+D39</f>
        <v>1934.62116354032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2">
      <c r="A41" s="68" t="s">
        <v>107</v>
      </c>
      <c r="B41" s="21">
        <v>391.98013967878</v>
      </c>
      <c r="C41" s="104">
        <f>IF(B$50=0,0,(B41/B$50)*100)</f>
        <v>3.1612825072489024</v>
      </c>
      <c r="D41" s="93">
        <v>0</v>
      </c>
      <c r="E41" s="101"/>
      <c r="F41" s="69">
        <f>B41+D41</f>
        <v>391.98013967878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2">
      <c r="A43" s="68" t="s">
        <v>108</v>
      </c>
      <c r="B43" s="21">
        <v>2643.28738664861</v>
      </c>
      <c r="C43" s="104">
        <f>IF(B$50=0,0,(B43/B$50)*100)</f>
        <v>21.317861113809595</v>
      </c>
      <c r="D43" s="93"/>
      <c r="E43" s="101"/>
      <c r="F43" s="69">
        <f>B43+D43</f>
        <v>2643.28738664861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2">
      <c r="A45" s="68" t="s">
        <v>109</v>
      </c>
      <c r="B45" s="21">
        <v>132.758485210036</v>
      </c>
      <c r="C45" s="104">
        <f>IF(B$50=0,0,(B45/B$50)*100)</f>
        <v>1.0706845436793666</v>
      </c>
      <c r="D45" s="93">
        <v>0</v>
      </c>
      <c r="E45" s="101"/>
      <c r="F45" s="69">
        <f>B45+D45</f>
        <v>132.758485210036</v>
      </c>
      <c r="G45" s="124" t="s">
        <v>157</v>
      </c>
    </row>
    <row r="46" spans="1:7" ht="12">
      <c r="A46" s="14" t="s">
        <v>11</v>
      </c>
      <c r="B46" s="19">
        <f>B37+B39+B41+B43+B45</f>
        <v>6113.841727871993</v>
      </c>
      <c r="C46" s="103">
        <f>IF(B$50=0,0,(B46/B$50)*100)</f>
        <v>49.30755145464437</v>
      </c>
      <c r="D46" s="92">
        <f>D37+D39+D41+D43+D45</f>
        <v>10106.8996347193</v>
      </c>
      <c r="E46" s="103">
        <f>IF(D46=0,0,(D$50/D$50)*100)</f>
        <v>100</v>
      </c>
      <c r="F46" s="15">
        <f>B46+D46</f>
        <v>16220.741362591292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12399.402419111846</v>
      </c>
      <c r="C50" s="105">
        <f>IF(B$50=0,0,(B50/B$50)*100)</f>
        <v>100</v>
      </c>
      <c r="D50" s="94">
        <f>D14+D21+D25+D32+D46+D48</f>
        <v>10106.8996347193</v>
      </c>
      <c r="E50" s="105">
        <f>IF(D50=0,0,(D$50/D$50)*100)</f>
        <v>100</v>
      </c>
      <c r="F50" s="13">
        <f>F14+F21+F25+F32+F46+F48</f>
        <v>22506.302053831147</v>
      </c>
    </row>
    <row r="51" spans="2:6" ht="12">
      <c r="B51" s="3"/>
      <c r="C51" s="3"/>
      <c r="D51" s="3"/>
      <c r="E51" s="3"/>
      <c r="F51" s="3"/>
    </row>
    <row r="52" spans="1:6" ht="12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2019</v>
      </c>
      <c r="B1" s="31" t="s">
        <v>36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6253.28143597195</v>
      </c>
      <c r="C8" s="108">
        <f>IF(B$12=0,0,(B8/B$12)*100)</f>
        <v>50.43211942483165</v>
      </c>
      <c r="D8" s="91">
        <v>5153.22440890605</v>
      </c>
      <c r="E8" s="108">
        <f>IF(D$12=0,0,(D8/D$12)*100)</f>
        <v>50.987192859852414</v>
      </c>
      <c r="F8" s="12">
        <f>B8+D8</f>
        <v>11406.505844878</v>
      </c>
      <c r="G8" s="124" t="s">
        <v>157</v>
      </c>
    </row>
    <row r="9" spans="1:7" ht="12">
      <c r="A9" s="36" t="s">
        <v>93</v>
      </c>
      <c r="B9" s="18">
        <v>6140.04562518963</v>
      </c>
      <c r="C9" s="108">
        <f>IF(B$12=0,0,(B9/B$12)*100)</f>
        <v>49.51888339171619</v>
      </c>
      <c r="D9" s="91">
        <v>4945.62690695138</v>
      </c>
      <c r="E9" s="108">
        <f>IF(D$12=0,0,(D9/D$12)*100)</f>
        <v>48.93317521391153</v>
      </c>
      <c r="F9" s="12">
        <f>B9+D9</f>
        <v>11085.67253214101</v>
      </c>
      <c r="G9" s="124" t="s">
        <v>157</v>
      </c>
    </row>
    <row r="10" spans="1:7" ht="12">
      <c r="A10" s="36" t="s">
        <v>30</v>
      </c>
      <c r="B10" s="18">
        <v>6.07535795026374</v>
      </c>
      <c r="C10" s="108">
        <f>IF(B$12=0,0,(B10/B$12)*100)</f>
        <v>0.04899718345215956</v>
      </c>
      <c r="D10" s="91">
        <v>8.04831886187036</v>
      </c>
      <c r="E10" s="108">
        <f>IF(D$12=0,0,(D10/D$12)*100)</f>
        <v>0.0796319262360409</v>
      </c>
      <c r="F10" s="12">
        <f>B10+D10</f>
        <v>14.1236768121341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12399.402419111844</v>
      </c>
      <c r="C12" s="109">
        <f>IF(B$12=0,0,(B12/B$12)*100)</f>
        <v>100</v>
      </c>
      <c r="D12" s="106">
        <f>SUM(D8:D10)</f>
        <v>10106.8996347193</v>
      </c>
      <c r="E12" s="109">
        <f>IF(D$12=0,0,(D12/D$12)*100)</f>
        <v>100</v>
      </c>
      <c r="F12" s="13">
        <f>SUM(F8:F10)</f>
        <v>22506.302053831143</v>
      </c>
    </row>
    <row r="13" spans="2:6" ht="12">
      <c r="B13" s="3"/>
      <c r="C13" s="3"/>
      <c r="D13" s="3"/>
      <c r="E13" s="3"/>
      <c r="F13" s="3"/>
    </row>
    <row r="14" spans="1:6" ht="12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2019</v>
      </c>
      <c r="B1" s="51" t="s">
        <v>58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813.652415972824</v>
      </c>
      <c r="C8" s="102">
        <f aca="true" t="shared" si="0" ref="C8:C17">IF(B$19=0,0,(B8/B$19)*100)</f>
        <v>6.562029269400109</v>
      </c>
      <c r="D8" s="91">
        <v>509.936840466905</v>
      </c>
      <c r="E8" s="102">
        <f aca="true" t="shared" si="1" ref="E8:E17">IF(D$19=0,0,(D8/D$19)*100)</f>
        <v>5.0454329111487946</v>
      </c>
      <c r="F8" s="12">
        <f aca="true" t="shared" si="2" ref="F8:F17">B8+D8</f>
        <v>1323.589256439729</v>
      </c>
      <c r="G8" s="124" t="s">
        <v>157</v>
      </c>
    </row>
    <row r="9" spans="1:7" ht="12">
      <c r="A9" s="36" t="s">
        <v>22</v>
      </c>
      <c r="B9" s="18">
        <v>1527.97104532171</v>
      </c>
      <c r="C9" s="102">
        <f t="shared" si="0"/>
        <v>12.322941006951833</v>
      </c>
      <c r="D9" s="91">
        <v>490.400666683123</v>
      </c>
      <c r="E9" s="102">
        <f t="shared" si="1"/>
        <v>4.852137494256841</v>
      </c>
      <c r="F9" s="12">
        <f t="shared" si="2"/>
        <v>2018.3717120048332</v>
      </c>
      <c r="G9" s="124" t="s">
        <v>157</v>
      </c>
    </row>
    <row r="10" spans="1:7" ht="12">
      <c r="A10" s="36" t="s">
        <v>29</v>
      </c>
      <c r="B10" s="18">
        <v>1998.65184241865</v>
      </c>
      <c r="C10" s="102">
        <f t="shared" si="0"/>
        <v>16.11893682342324</v>
      </c>
      <c r="D10" s="91">
        <v>1541.96774912347</v>
      </c>
      <c r="E10" s="102">
        <f t="shared" si="1"/>
        <v>15.256585153240168</v>
      </c>
      <c r="F10" s="12">
        <f t="shared" si="2"/>
        <v>3540.61959154212</v>
      </c>
      <c r="G10" s="124" t="s">
        <v>157</v>
      </c>
    </row>
    <row r="11" spans="1:7" ht="12">
      <c r="A11" s="36" t="s">
        <v>23</v>
      </c>
      <c r="B11" s="18">
        <v>1772.76689752738</v>
      </c>
      <c r="C11" s="102">
        <f t="shared" si="0"/>
        <v>14.297196248707303</v>
      </c>
      <c r="D11" s="91">
        <v>1677.27195318568</v>
      </c>
      <c r="E11" s="102">
        <f t="shared" si="1"/>
        <v>16.59531620779039</v>
      </c>
      <c r="F11" s="12">
        <f t="shared" si="2"/>
        <v>3450.03885071306</v>
      </c>
      <c r="G11" s="124" t="s">
        <v>157</v>
      </c>
    </row>
    <row r="12" spans="1:7" ht="12">
      <c r="A12" s="36" t="s">
        <v>24</v>
      </c>
      <c r="B12" s="18">
        <v>1990.06560613759</v>
      </c>
      <c r="C12" s="102">
        <f t="shared" si="0"/>
        <v>16.04968964528645</v>
      </c>
      <c r="D12" s="91">
        <v>1475.60409103695</v>
      </c>
      <c r="E12" s="102">
        <f t="shared" si="1"/>
        <v>14.599967788024163</v>
      </c>
      <c r="F12" s="12">
        <f t="shared" si="2"/>
        <v>3465.66969717454</v>
      </c>
      <c r="G12" s="124" t="s">
        <v>157</v>
      </c>
    </row>
    <row r="13" spans="1:7" ht="12">
      <c r="A13" s="36" t="s">
        <v>25</v>
      </c>
      <c r="B13" s="18">
        <v>2023.88553644316</v>
      </c>
      <c r="C13" s="102">
        <f t="shared" si="0"/>
        <v>16.322444163306137</v>
      </c>
      <c r="D13" s="91">
        <v>1778.60155091394</v>
      </c>
      <c r="E13" s="102">
        <f t="shared" si="1"/>
        <v>17.59789465806184</v>
      </c>
      <c r="F13" s="12">
        <f t="shared" si="2"/>
        <v>3802.4870873571</v>
      </c>
      <c r="G13" s="124" t="s">
        <v>157</v>
      </c>
    </row>
    <row r="14" spans="1:7" ht="12">
      <c r="A14" s="36" t="s">
        <v>26</v>
      </c>
      <c r="B14" s="18">
        <v>1214.86638211802</v>
      </c>
      <c r="C14" s="102">
        <f t="shared" si="0"/>
        <v>9.79778170797557</v>
      </c>
      <c r="D14" s="91">
        <v>1266.11611263898</v>
      </c>
      <c r="E14" s="102">
        <f t="shared" si="1"/>
        <v>12.527245331393297</v>
      </c>
      <c r="F14" s="12">
        <f t="shared" si="2"/>
        <v>2480.982494757</v>
      </c>
      <c r="G14" s="124" t="s">
        <v>157</v>
      </c>
    </row>
    <row r="15" spans="1:7" ht="12">
      <c r="A15" s="36" t="s">
        <v>27</v>
      </c>
      <c r="B15" s="18">
        <v>493.796006031285</v>
      </c>
      <c r="C15" s="102">
        <f t="shared" si="0"/>
        <v>3.982417775796774</v>
      </c>
      <c r="D15" s="91">
        <v>557.805859559313</v>
      </c>
      <c r="E15" s="102">
        <f t="shared" si="1"/>
        <v>5.519060045309383</v>
      </c>
      <c r="F15" s="12">
        <f t="shared" si="2"/>
        <v>1051.601865590598</v>
      </c>
      <c r="G15" s="124" t="s">
        <v>157</v>
      </c>
    </row>
    <row r="16" spans="1:7" ht="12">
      <c r="A16" s="36" t="s">
        <v>28</v>
      </c>
      <c r="B16" s="18">
        <v>87.7777281300091</v>
      </c>
      <c r="C16" s="102">
        <f t="shared" si="0"/>
        <v>0.707919020312727</v>
      </c>
      <c r="D16" s="91">
        <v>124.109741289081</v>
      </c>
      <c r="E16" s="102">
        <f t="shared" si="1"/>
        <v>1.2279704535972458</v>
      </c>
      <c r="F16" s="12">
        <f t="shared" si="2"/>
        <v>211.8874694190901</v>
      </c>
      <c r="G16" s="124" t="s">
        <v>157</v>
      </c>
    </row>
    <row r="17" spans="1:7" ht="12">
      <c r="A17" s="36" t="s">
        <v>30</v>
      </c>
      <c r="B17" s="18">
        <v>475.968959011209</v>
      </c>
      <c r="C17" s="102">
        <f t="shared" si="0"/>
        <v>3.8386443388398583</v>
      </c>
      <c r="D17" s="91">
        <v>685.085069821861</v>
      </c>
      <c r="E17" s="102">
        <f t="shared" si="1"/>
        <v>6.77838995717788</v>
      </c>
      <c r="F17" s="12">
        <f t="shared" si="2"/>
        <v>1161.0540288330699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12399.402419111837</v>
      </c>
      <c r="C19" s="110">
        <f>IF(B$19=0,0,(B19/B$19)*100)</f>
        <v>100</v>
      </c>
      <c r="D19" s="106">
        <f>SUM(D8:D17)</f>
        <v>10106.899634719302</v>
      </c>
      <c r="E19" s="110">
        <f>IF(D$19=0,0,(D19/D$19)*100)</f>
        <v>100</v>
      </c>
      <c r="F19" s="13">
        <f>SUM(F8:F17)</f>
        <v>22506.30205383114</v>
      </c>
    </row>
    <row r="20" spans="2:6" ht="12">
      <c r="B20" s="3"/>
      <c r="C20" s="3"/>
      <c r="D20" s="3"/>
      <c r="E20" s="3"/>
      <c r="F20" s="3"/>
    </row>
    <row r="21" spans="1:6" ht="12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JUILLET 2019</v>
      </c>
      <c r="B1" s="52" t="s">
        <v>50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5920.78161172958</v>
      </c>
      <c r="C8" s="102">
        <f aca="true" t="shared" si="0" ref="C8:C14">IF(B$39=0,0,(B8/B$39)*100)</f>
        <v>47.750539998633904</v>
      </c>
      <c r="D8" s="91">
        <v>9849.22032222656</v>
      </c>
      <c r="E8" s="102">
        <f aca="true" t="shared" si="1" ref="E8:E14">IF(D$39=0,0,(D8/D$39)*100)</f>
        <v>97.45046135011026</v>
      </c>
      <c r="F8" s="12">
        <f aca="true" t="shared" si="2" ref="F8:F13">B8+D8</f>
        <v>15770.00193395614</v>
      </c>
      <c r="G8" s="124" t="s">
        <v>157</v>
      </c>
    </row>
    <row r="9" spans="1:7" ht="12">
      <c r="A9" s="7" t="s">
        <v>95</v>
      </c>
      <c r="B9" s="18">
        <v>55.1988480000446</v>
      </c>
      <c r="C9" s="102">
        <f t="shared" si="0"/>
        <v>0.44517345380261036</v>
      </c>
      <c r="D9" s="91">
        <v>1.98708696170822</v>
      </c>
      <c r="E9" s="102">
        <f t="shared" si="1"/>
        <v>0.019660697479196933</v>
      </c>
      <c r="F9" s="12">
        <f t="shared" si="2"/>
        <v>57.18593496175282</v>
      </c>
      <c r="G9" s="124" t="s">
        <v>157</v>
      </c>
    </row>
    <row r="10" spans="1:7" ht="12">
      <c r="A10" s="7" t="s">
        <v>96</v>
      </c>
      <c r="B10" s="18">
        <v>74.2879751089102</v>
      </c>
      <c r="C10" s="102">
        <f t="shared" si="0"/>
        <v>0.5991254465167313</v>
      </c>
      <c r="D10" s="91">
        <v>12.1382286719017</v>
      </c>
      <c r="E10" s="102">
        <f t="shared" si="1"/>
        <v>0.12009843879525993</v>
      </c>
      <c r="F10" s="12">
        <f t="shared" si="2"/>
        <v>86.4262037808119</v>
      </c>
      <c r="G10" s="124" t="s">
        <v>157</v>
      </c>
    </row>
    <row r="11" spans="1:7" ht="12">
      <c r="A11" s="7" t="s">
        <v>94</v>
      </c>
      <c r="B11" s="18">
        <v>106.767686472855</v>
      </c>
      <c r="C11" s="102">
        <f t="shared" si="0"/>
        <v>0.8610712263704615</v>
      </c>
      <c r="D11" s="91">
        <v>2.049030154378</v>
      </c>
      <c r="E11" s="102">
        <f t="shared" si="1"/>
        <v>0.020273577738312124</v>
      </c>
      <c r="F11" s="12">
        <f t="shared" si="2"/>
        <v>108.816716627233</v>
      </c>
      <c r="G11" s="124" t="s">
        <v>157</v>
      </c>
    </row>
    <row r="12" spans="1:7" ht="12">
      <c r="A12" s="7" t="s">
        <v>97</v>
      </c>
      <c r="B12" s="18">
        <v>201.827015112169</v>
      </c>
      <c r="C12" s="102">
        <f t="shared" si="0"/>
        <v>1.6277156615312574</v>
      </c>
      <c r="D12" s="91">
        <v>6.04036216920532</v>
      </c>
      <c r="E12" s="102">
        <f t="shared" si="1"/>
        <v>0.05976473881718806</v>
      </c>
      <c r="F12" s="12">
        <f t="shared" si="2"/>
        <v>207.8673772813743</v>
      </c>
      <c r="G12" s="124" t="s">
        <v>157</v>
      </c>
    </row>
    <row r="13" spans="1:7" ht="12">
      <c r="A13" s="7" t="s">
        <v>2</v>
      </c>
      <c r="B13" s="18">
        <v>282.849407131252</v>
      </c>
      <c r="C13" s="102">
        <f t="shared" si="0"/>
        <v>2.2811535392647757</v>
      </c>
      <c r="D13" s="91">
        <v>12.0970121918626</v>
      </c>
      <c r="E13" s="102">
        <f t="shared" si="1"/>
        <v>0.11969063341944011</v>
      </c>
      <c r="F13" s="12">
        <f t="shared" si="2"/>
        <v>294.9464193231146</v>
      </c>
      <c r="G13" s="124" t="s">
        <v>157</v>
      </c>
    </row>
    <row r="14" spans="1:7" ht="12">
      <c r="A14" s="14" t="s">
        <v>3</v>
      </c>
      <c r="B14" s="19">
        <f>SUM(B8:B13)</f>
        <v>6641.71254355481</v>
      </c>
      <c r="C14" s="103">
        <f t="shared" si="0"/>
        <v>53.56477932611974</v>
      </c>
      <c r="D14" s="92">
        <f>SUM(D8:D13)</f>
        <v>9883.532042375615</v>
      </c>
      <c r="E14" s="103">
        <f t="shared" si="1"/>
        <v>97.78994943635965</v>
      </c>
      <c r="F14" s="15">
        <f>SUM(F8:F13)</f>
        <v>16525.244585930428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896.530650129078</v>
      </c>
      <c r="C16" s="102">
        <f aca="true" t="shared" si="3" ref="C16:C21">IF(B$39=0,0,(B16/B$39)*100)</f>
        <v>7.230434337280714</v>
      </c>
      <c r="D16" s="91">
        <v>30.3935834613751</v>
      </c>
      <c r="E16" s="102">
        <f aca="true" t="shared" si="4" ref="E16:E21">IF(D$39=0,0,(D16/D$39)*100)</f>
        <v>0.3007211366477495</v>
      </c>
      <c r="F16" s="12">
        <f>B16+D16</f>
        <v>926.9242335904531</v>
      </c>
      <c r="G16" s="124" t="s">
        <v>157</v>
      </c>
    </row>
    <row r="17" spans="1:7" ht="12">
      <c r="A17" s="7" t="s">
        <v>133</v>
      </c>
      <c r="B17" s="18">
        <v>36.1117615892235</v>
      </c>
      <c r="C17" s="102">
        <f t="shared" si="3"/>
        <v>0.2912379191239295</v>
      </c>
      <c r="D17" s="91">
        <v>3.04948479898808</v>
      </c>
      <c r="E17" s="102">
        <f t="shared" si="4"/>
        <v>0.03017230712880999</v>
      </c>
      <c r="F17" s="12">
        <f>B17+D17</f>
        <v>39.16124638821158</v>
      </c>
      <c r="G17" s="124" t="s">
        <v>157</v>
      </c>
    </row>
    <row r="18" spans="1:7" ht="12">
      <c r="A18" s="7" t="s">
        <v>98</v>
      </c>
      <c r="B18" s="18">
        <v>4.01279329725664</v>
      </c>
      <c r="C18" s="102">
        <f t="shared" si="3"/>
        <v>0.03236279589628863</v>
      </c>
      <c r="D18" s="91">
        <v>0</v>
      </c>
      <c r="E18" s="102">
        <f t="shared" si="4"/>
        <v>0</v>
      </c>
      <c r="F18" s="12">
        <f>B18+D18</f>
        <v>4.01279329725664</v>
      </c>
      <c r="G18" s="124" t="s">
        <v>157</v>
      </c>
    </row>
    <row r="19" spans="1:7" ht="12">
      <c r="A19" s="7" t="s">
        <v>99</v>
      </c>
      <c r="B19" s="18">
        <v>48.3991556105931</v>
      </c>
      <c r="C19" s="102">
        <f t="shared" si="3"/>
        <v>0.39033458206012395</v>
      </c>
      <c r="D19" s="91">
        <v>2.00773318170526</v>
      </c>
      <c r="E19" s="102">
        <f t="shared" si="4"/>
        <v>0.019864975949778714</v>
      </c>
      <c r="F19" s="12">
        <f>B19+D19</f>
        <v>50.40688879229836</v>
      </c>
      <c r="G19" s="124" t="s">
        <v>157</v>
      </c>
    </row>
    <row r="20" spans="1:7" ht="12">
      <c r="A20" s="7" t="s">
        <v>5</v>
      </c>
      <c r="B20" s="18">
        <v>130.410075247859</v>
      </c>
      <c r="C20" s="102">
        <f t="shared" si="3"/>
        <v>1.0517448409195205</v>
      </c>
      <c r="D20" s="91">
        <v>36.0537546171369</v>
      </c>
      <c r="E20" s="102">
        <f t="shared" si="4"/>
        <v>0.35672417774175563</v>
      </c>
      <c r="F20" s="12">
        <f>B20+D20</f>
        <v>166.4638298649959</v>
      </c>
      <c r="G20" s="124" t="s">
        <v>157</v>
      </c>
    </row>
    <row r="21" spans="1:7" ht="12">
      <c r="A21" s="14" t="s">
        <v>6</v>
      </c>
      <c r="B21" s="19">
        <f>SUM(B16:B20)</f>
        <v>1115.4644358740102</v>
      </c>
      <c r="C21" s="103">
        <f t="shared" si="3"/>
        <v>8.996114475280576</v>
      </c>
      <c r="D21" s="92">
        <f>SUM(D16:D20)</f>
        <v>71.50455605920536</v>
      </c>
      <c r="E21" s="103">
        <f t="shared" si="4"/>
        <v>0.7074825974680939</v>
      </c>
      <c r="F21" s="15">
        <f>SUM(F16:F20)</f>
        <v>1186.9689919332154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35.3202844191111</v>
      </c>
      <c r="C23" s="103">
        <f>IF(B$39=0,0,(B23/B$39)*100)</f>
        <v>0.2848547311011546</v>
      </c>
      <c r="D23" s="92">
        <v>7.05067112191211</v>
      </c>
      <c r="E23" s="103">
        <f>IF(D$39=0,0,(D23/D$39)*100)</f>
        <v>0.06976096900865222</v>
      </c>
      <c r="F23" s="15">
        <f>B23+D23</f>
        <v>42.37095554102321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88.1059993978799</v>
      </c>
      <c r="C25" s="102">
        <f>IF(B$39=0,0,(B25/B$39)*100)</f>
        <v>0.7105664968343761</v>
      </c>
      <c r="D25" s="91">
        <v>1.01255965837729</v>
      </c>
      <c r="E25" s="102">
        <f>IF(D$39=0,0,(D25/D$39)*100)</f>
        <v>0.010018499193352409</v>
      </c>
      <c r="F25" s="12">
        <f>B25+D25</f>
        <v>89.11855905625718</v>
      </c>
      <c r="G25" s="124" t="s">
        <v>157</v>
      </c>
    </row>
    <row r="26" spans="1:7" ht="12">
      <c r="A26" s="7" t="s">
        <v>103</v>
      </c>
      <c r="B26" s="18">
        <v>93.3858802430889</v>
      </c>
      <c r="C26" s="102">
        <f>IF(B$39=0,0,(B26/B$39)*100)</f>
        <v>0.7531482331692729</v>
      </c>
      <c r="D26" s="91">
        <v>3.00550700182993</v>
      </c>
      <c r="E26" s="102">
        <f>IF(D$39=0,0,(D26/D$39)*100)</f>
        <v>0.029737180643462525</v>
      </c>
      <c r="F26" s="12">
        <f>B26+D26</f>
        <v>96.39138724491883</v>
      </c>
      <c r="G26" s="124" t="s">
        <v>157</v>
      </c>
    </row>
    <row r="27" spans="1:7" ht="12">
      <c r="A27" s="7" t="s">
        <v>104</v>
      </c>
      <c r="B27" s="18">
        <v>2.01968434031113</v>
      </c>
      <c r="C27" s="102">
        <f>IF(B$39=0,0,(B27/B$39)*100)</f>
        <v>0.01628856191648467</v>
      </c>
      <c r="D27" s="91">
        <v>0</v>
      </c>
      <c r="E27" s="102">
        <f>IF(D$39=0,0,(D27/D$39)*100)</f>
        <v>0</v>
      </c>
      <c r="F27" s="12">
        <f>B27+D27</f>
        <v>2.01968434031113</v>
      </c>
      <c r="G27" s="124" t="s">
        <v>157</v>
      </c>
    </row>
    <row r="28" spans="1:7" ht="12">
      <c r="A28" s="7" t="s">
        <v>18</v>
      </c>
      <c r="B28" s="18">
        <v>47.6197586250734</v>
      </c>
      <c r="C28" s="102">
        <f>IF(B$39=0,0,(B28/B$39)*100)</f>
        <v>0.38404881957597087</v>
      </c>
      <c r="D28" s="91">
        <v>8.10003388619087</v>
      </c>
      <c r="E28" s="102">
        <f>IF(D$39=0,0,(D28/D$39)*100)</f>
        <v>0.08014360663447746</v>
      </c>
      <c r="F28" s="12">
        <f>B28+D28</f>
        <v>55.719792511264274</v>
      </c>
      <c r="G28" s="124" t="s">
        <v>157</v>
      </c>
    </row>
    <row r="29" spans="1:7" ht="12">
      <c r="A29" s="14" t="s">
        <v>9</v>
      </c>
      <c r="B29" s="19">
        <f>SUM(B25:B28)</f>
        <v>231.13132260635336</v>
      </c>
      <c r="C29" s="103">
        <f>IF(B$39=0,0,(B29/B$39)*100)</f>
        <v>1.8640521114961048</v>
      </c>
      <c r="D29" s="92">
        <f>SUM(D25:D28)</f>
        <v>12.11810054639809</v>
      </c>
      <c r="E29" s="103">
        <f>IF(D$39=0,0,(D29/D$39)*100)</f>
        <v>0.11989928647129239</v>
      </c>
      <c r="F29" s="15">
        <f>SUM(F25:F28)</f>
        <v>243.2494231527514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1742.23053179282</v>
      </c>
      <c r="C31" s="102">
        <f>IF(B$39=0,0,(B31/B$39)*100)</f>
        <v>14.050923366334414</v>
      </c>
      <c r="D31" s="91">
        <v>31.4315970504586</v>
      </c>
      <c r="E31" s="102">
        <f>IF(D$39=0,0,(D31/D$39)*100)</f>
        <v>0.3109914829121737</v>
      </c>
      <c r="F31" s="12">
        <f>B31+D31</f>
        <v>1773.6621288432787</v>
      </c>
      <c r="G31" s="124" t="s">
        <v>157</v>
      </c>
    </row>
    <row r="32" spans="1:7" ht="12">
      <c r="A32" s="7" t="s">
        <v>56</v>
      </c>
      <c r="B32" s="18">
        <v>292.616923321024</v>
      </c>
      <c r="C32" s="102">
        <f>IF(B$39=0,0,(B32/B$39)*100)</f>
        <v>2.359927627399191</v>
      </c>
      <c r="D32" s="91">
        <v>48.0604857688989</v>
      </c>
      <c r="E32" s="102">
        <f>IF(D$39=0,0,(D32/D$39)*100)</f>
        <v>0.4755215496926592</v>
      </c>
      <c r="F32" s="12">
        <f>B32+D32</f>
        <v>340.6774090899229</v>
      </c>
      <c r="G32" s="124" t="s">
        <v>157</v>
      </c>
    </row>
    <row r="33" spans="1:7" ht="12">
      <c r="A33" s="7" t="s">
        <v>57</v>
      </c>
      <c r="B33" s="18">
        <v>2227.41103464306</v>
      </c>
      <c r="C33" s="102">
        <f>IF(B$39=0,0,(B33/B$39)*100)</f>
        <v>17.963857929232425</v>
      </c>
      <c r="D33" s="91">
        <v>28.1092677940614</v>
      </c>
      <c r="E33" s="102">
        <f>IF(D$39=0,0,(D33/D$39)*100)</f>
        <v>0.2781195896860422</v>
      </c>
      <c r="F33" s="12">
        <f>B33+D33</f>
        <v>2255.5203024371212</v>
      </c>
      <c r="G33" s="124" t="s">
        <v>157</v>
      </c>
    </row>
    <row r="34" spans="1:7" ht="12">
      <c r="A34" s="7" t="s">
        <v>143</v>
      </c>
      <c r="B34" s="18">
        <v>113.515342900652</v>
      </c>
      <c r="C34" s="102">
        <f>IF(B$39=0,0,(B34/B$39)*100)</f>
        <v>0.9154904330363932</v>
      </c>
      <c r="D34" s="91">
        <v>25.0929140027428</v>
      </c>
      <c r="E34" s="102">
        <f>IF(D$39=0,0,(D34/D$39)*100)</f>
        <v>0.2482750884014267</v>
      </c>
      <c r="F34" s="12">
        <f>B34+D34</f>
        <v>138.6082569033948</v>
      </c>
      <c r="G34" s="124" t="s">
        <v>157</v>
      </c>
    </row>
    <row r="35" spans="1:7" ht="12">
      <c r="A35" s="14" t="s">
        <v>11</v>
      </c>
      <c r="B35" s="19">
        <f>SUM(B31:B34)</f>
        <v>4375.773832657556</v>
      </c>
      <c r="C35" s="103">
        <f>IF(B$39=0,0,(B35/B$39)*100)</f>
        <v>35.290199356002425</v>
      </c>
      <c r="D35" s="92">
        <f>SUM(D31:D34)</f>
        <v>132.6942646161617</v>
      </c>
      <c r="E35" s="103">
        <f>IF(D$39=0,0,(D35/D$39)*100)</f>
        <v>1.312907710692302</v>
      </c>
      <c r="F35" s="15">
        <f>SUM(F31:F34)</f>
        <v>4508.468097273718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12399.40241911184</v>
      </c>
      <c r="C39" s="105">
        <f>IF(B$39=0,0,(B39/B$39)*100)</f>
        <v>100</v>
      </c>
      <c r="D39" s="106">
        <f>D14+D21+D23+D29+D35+D37</f>
        <v>10106.899634719293</v>
      </c>
      <c r="E39" s="110">
        <f>IF(D$39=0,0,(D39/D$39)*100)</f>
        <v>100</v>
      </c>
      <c r="F39" s="13">
        <f>B39+D39</f>
        <v>22506.302053831132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2019</v>
      </c>
      <c r="B1" s="51" t="s">
        <v>49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504.169626814659</v>
      </c>
      <c r="C8" s="102">
        <f aca="true" t="shared" si="0" ref="C8:C15">IF(B$17=0,0,(B8/B$17)*100)</f>
        <v>4.066080039773176</v>
      </c>
      <c r="D8" s="91">
        <v>561.054467448004</v>
      </c>
      <c r="E8" s="102">
        <f aca="true" t="shared" si="1" ref="E8:E15">IF(D$17=0,0,(D8/D$17)*100)</f>
        <v>5.551202522291461</v>
      </c>
      <c r="F8" s="12">
        <f aca="true" t="shared" si="2" ref="F8:F15">B8+D8</f>
        <v>1065.224094262663</v>
      </c>
      <c r="G8" s="124" t="s">
        <v>157</v>
      </c>
    </row>
    <row r="9" spans="1:7" ht="12">
      <c r="A9" s="36" t="s">
        <v>43</v>
      </c>
      <c r="B9" s="18">
        <v>2405.8464284934</v>
      </c>
      <c r="C9" s="102">
        <f t="shared" si="0"/>
        <v>19.40292239233355</v>
      </c>
      <c r="D9" s="91">
        <v>1279.49543262516</v>
      </c>
      <c r="E9" s="102">
        <f t="shared" si="1"/>
        <v>12.659623414383459</v>
      </c>
      <c r="F9" s="12">
        <f t="shared" si="2"/>
        <v>3685.34186111856</v>
      </c>
      <c r="G9" s="124" t="s">
        <v>157</v>
      </c>
    </row>
    <row r="10" spans="1:7" ht="12">
      <c r="A10" s="36" t="s">
        <v>44</v>
      </c>
      <c r="B10" s="18">
        <v>2633.35349061057</v>
      </c>
      <c r="C10" s="102">
        <f t="shared" si="0"/>
        <v>21.23774518803943</v>
      </c>
      <c r="D10" s="91">
        <v>1249.03876526088</v>
      </c>
      <c r="E10" s="102">
        <f t="shared" si="1"/>
        <v>12.358278111025985</v>
      </c>
      <c r="F10" s="12">
        <f t="shared" si="2"/>
        <v>3882.3922558714503</v>
      </c>
      <c r="G10" s="124" t="s">
        <v>157</v>
      </c>
    </row>
    <row r="11" spans="1:7" ht="12">
      <c r="A11" s="36" t="s">
        <v>45</v>
      </c>
      <c r="B11" s="18">
        <v>1624.74537927934</v>
      </c>
      <c r="C11" s="102">
        <f t="shared" si="0"/>
        <v>13.103416796724296</v>
      </c>
      <c r="D11" s="91">
        <v>848.208305856348</v>
      </c>
      <c r="E11" s="102">
        <f t="shared" si="1"/>
        <v>8.392368941139742</v>
      </c>
      <c r="F11" s="12">
        <f t="shared" si="2"/>
        <v>2472.953685135688</v>
      </c>
      <c r="G11" s="124" t="s">
        <v>157</v>
      </c>
    </row>
    <row r="12" spans="1:7" ht="12">
      <c r="A12" s="36" t="s">
        <v>46</v>
      </c>
      <c r="B12" s="18">
        <v>2446.63189050851</v>
      </c>
      <c r="C12" s="102">
        <f t="shared" si="0"/>
        <v>19.731853260423172</v>
      </c>
      <c r="D12" s="91">
        <v>1505.55861141049</v>
      </c>
      <c r="E12" s="102">
        <f t="shared" si="1"/>
        <v>14.896344733043396</v>
      </c>
      <c r="F12" s="12">
        <f t="shared" si="2"/>
        <v>3952.190501919</v>
      </c>
      <c r="G12" s="124" t="s">
        <v>157</v>
      </c>
    </row>
    <row r="13" spans="1:7" ht="12">
      <c r="A13" s="36" t="s">
        <v>47</v>
      </c>
      <c r="B13" s="18">
        <v>1767.9390908996</v>
      </c>
      <c r="C13" s="102">
        <f t="shared" si="0"/>
        <v>14.258260447895324</v>
      </c>
      <c r="D13" s="91">
        <v>2133.41084239922</v>
      </c>
      <c r="E13" s="102">
        <f t="shared" si="1"/>
        <v>21.108459760206895</v>
      </c>
      <c r="F13" s="12">
        <f t="shared" si="2"/>
        <v>3901.3499332988204</v>
      </c>
      <c r="G13" s="124" t="s">
        <v>157</v>
      </c>
    </row>
    <row r="14" spans="1:7" ht="12">
      <c r="A14" s="36" t="s">
        <v>48</v>
      </c>
      <c r="B14" s="18">
        <v>398.41601294458</v>
      </c>
      <c r="C14" s="102">
        <f t="shared" si="0"/>
        <v>3.213187212397274</v>
      </c>
      <c r="D14" s="91">
        <v>981.744720949553</v>
      </c>
      <c r="E14" s="102">
        <f t="shared" si="1"/>
        <v>9.713609083215355</v>
      </c>
      <c r="F14" s="12">
        <f t="shared" si="2"/>
        <v>1380.160733894133</v>
      </c>
      <c r="G14" s="124" t="s">
        <v>157</v>
      </c>
    </row>
    <row r="15" spans="1:7" ht="12">
      <c r="A15" s="36" t="s">
        <v>54</v>
      </c>
      <c r="B15" s="18">
        <v>618.300499561185</v>
      </c>
      <c r="C15" s="102">
        <f t="shared" si="0"/>
        <v>4.9865346624137805</v>
      </c>
      <c r="D15" s="91">
        <v>1548.38848876964</v>
      </c>
      <c r="E15" s="102">
        <f t="shared" si="1"/>
        <v>15.320113434693708</v>
      </c>
      <c r="F15" s="12">
        <f t="shared" si="2"/>
        <v>2166.688988330825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12399.402419111844</v>
      </c>
      <c r="C17" s="110">
        <f>IF(B$17=0,0,(B17/B$17)*100)</f>
        <v>100</v>
      </c>
      <c r="D17" s="106">
        <f>SUM(D8:D15)</f>
        <v>10106.899634719295</v>
      </c>
      <c r="E17" s="110">
        <f>IF(D$17=0,0,(D17/D$17)*100)</f>
        <v>100</v>
      </c>
      <c r="F17" s="13">
        <f>SUM(F8:F15)</f>
        <v>22506.30205383114</v>
      </c>
    </row>
    <row r="18" spans="2:6" ht="12">
      <c r="B18" s="3"/>
      <c r="C18" s="3"/>
      <c r="D18" s="3"/>
      <c r="E18" s="3"/>
      <c r="F18" s="3"/>
    </row>
    <row r="19" spans="1:6" ht="12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JUILLET 2019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8450.09737291374</v>
      </c>
      <c r="C8" s="102">
        <f>IF(B$14=0,0,(B8/B$14)*100)</f>
        <v>60.327795629282264</v>
      </c>
      <c r="D8" s="91">
        <v>780.553321852993</v>
      </c>
      <c r="E8" s="102">
        <f>IF(D$14=0,0,(D8/D$14)*100)</f>
        <v>7.578086240967911</v>
      </c>
      <c r="F8" s="12">
        <f>SUM(B8:D8)</f>
        <v>9290.978490396015</v>
      </c>
      <c r="G8" s="124" t="s">
        <v>157</v>
      </c>
    </row>
    <row r="9" spans="1:7" ht="12">
      <c r="A9" s="36" t="s">
        <v>39</v>
      </c>
      <c r="B9" s="18">
        <v>1370.82014659218</v>
      </c>
      <c r="C9" s="102">
        <f>IF(B$14=0,0,(B9/B$14)*100)</f>
        <v>9.78669877973251</v>
      </c>
      <c r="D9" s="91">
        <v>94.8773804011774</v>
      </c>
      <c r="E9" s="102">
        <f>IF(D$14=0,0,(D9/D$14)*100)</f>
        <v>0.9211272963266605</v>
      </c>
      <c r="F9" s="12">
        <f>SUM(B9:D9)</f>
        <v>1475.4842257730897</v>
      </c>
      <c r="G9" s="124" t="s">
        <v>157</v>
      </c>
    </row>
    <row r="10" spans="1:7" ht="12">
      <c r="A10" s="36" t="s">
        <v>60</v>
      </c>
      <c r="B10" s="18">
        <v>2980.32947322102</v>
      </c>
      <c r="C10" s="102">
        <f>IF(B$14=0,0,(B10/B$14)*100)</f>
        <v>21.277471659052274</v>
      </c>
      <c r="D10" s="91">
        <v>411.361977744926</v>
      </c>
      <c r="E10" s="102">
        <f>IF(D$14=0,0,(D10/D$14)*100)</f>
        <v>3.99375219646209</v>
      </c>
      <c r="F10" s="12">
        <f>SUM(B10:D10)</f>
        <v>3412.9689226249984</v>
      </c>
      <c r="G10" s="124" t="s">
        <v>157</v>
      </c>
    </row>
    <row r="11" spans="1:7" ht="12">
      <c r="A11" s="36" t="s">
        <v>40</v>
      </c>
      <c r="B11" s="18">
        <v>1205.72489273705</v>
      </c>
      <c r="C11" s="102">
        <f>IF(B$14=0,0,(B11/B$14)*100)</f>
        <v>8.60803393193296</v>
      </c>
      <c r="D11" s="91">
        <v>9013.34507289743</v>
      </c>
      <c r="E11" s="102">
        <f>IF(D$14=0,0,(D11/D$14)*100)</f>
        <v>87.50703426624334</v>
      </c>
      <c r="F11" s="12">
        <f>SUM(B11:D11)</f>
        <v>10227.677999566413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14006.971885463989</v>
      </c>
      <c r="C14" s="110">
        <f>IF(B$14=0,0,(B14/B$14)*100)</f>
        <v>100</v>
      </c>
      <c r="D14" s="106">
        <f>SUM(D8:D12)</f>
        <v>10300.137752896526</v>
      </c>
      <c r="E14" s="110">
        <f>IF(D$14=0,0,(D14/D$14)*100)</f>
        <v>100</v>
      </c>
      <c r="F14" s="13">
        <f>SUM(F8:F12)</f>
        <v>24407.109638360518</v>
      </c>
    </row>
    <row r="15" spans="2:6" ht="12">
      <c r="B15" s="3"/>
      <c r="C15" s="3"/>
      <c r="D15" s="3"/>
      <c r="E15" s="3"/>
      <c r="F15" s="3"/>
    </row>
    <row r="16" spans="1:6" ht="12">
      <c r="A16" s="2" t="s">
        <v>152</v>
      </c>
      <c r="F16" s="1"/>
    </row>
    <row r="17" ht="12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JUILLET 2019</v>
      </c>
      <c r="B1" s="51" t="s">
        <v>153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6313.1084574576</v>
      </c>
      <c r="C8" s="102">
        <f>IF(B$13=0,0,(B8/B$13)*100)</f>
        <v>50.91461865716106</v>
      </c>
      <c r="D8" s="91">
        <v>340.702773902136</v>
      </c>
      <c r="E8" s="102">
        <f>IF(D$13=0,0,(D8/D$13)*100)</f>
        <v>3.3709919581248386</v>
      </c>
      <c r="F8" s="12">
        <f>B8+D8</f>
        <v>6653.811231359736</v>
      </c>
      <c r="G8" s="124" t="s">
        <v>157</v>
      </c>
    </row>
    <row r="9" spans="1:7" ht="12">
      <c r="A9" s="36" t="s">
        <v>70</v>
      </c>
      <c r="B9" s="18">
        <v>857.200997812997</v>
      </c>
      <c r="C9" s="102">
        <f>IF(B$13=0,0,(B9/B$13)*100)</f>
        <v>6.913244435810458</v>
      </c>
      <c r="D9" s="91">
        <v>199.868400005431</v>
      </c>
      <c r="E9" s="102">
        <f>IF(D$13=0,0,(D9/D$13)*100)</f>
        <v>1.9775441255876498</v>
      </c>
      <c r="F9" s="12">
        <f>B9+D9</f>
        <v>1057.0693978184281</v>
      </c>
      <c r="G9" s="124" t="s">
        <v>157</v>
      </c>
    </row>
    <row r="10" spans="1:7" ht="12">
      <c r="A10" s="36" t="s">
        <v>60</v>
      </c>
      <c r="B10" s="18">
        <v>4337.0927737035</v>
      </c>
      <c r="C10" s="102">
        <f>IF(B$13=0,0,(B10/B$13)*100)</f>
        <v>34.97824029824625</v>
      </c>
      <c r="D10" s="91">
        <v>695.375912135173</v>
      </c>
      <c r="E10" s="102">
        <f>IF(D$13=0,0,(D10/D$13)*100)</f>
        <v>6.880209928536471</v>
      </c>
      <c r="F10" s="12">
        <f>B10+D10</f>
        <v>5032.468685838673</v>
      </c>
      <c r="G10" s="124" t="s">
        <v>157</v>
      </c>
    </row>
    <row r="11" spans="1:7" ht="12">
      <c r="A11" s="36" t="s">
        <v>30</v>
      </c>
      <c r="B11" s="18">
        <v>892.000190137749</v>
      </c>
      <c r="C11" s="102">
        <f>IF(B$13=0,0,(B11/B$13)*100)</f>
        <v>7.193896608782231</v>
      </c>
      <c r="D11" s="91">
        <v>8870.95254867655</v>
      </c>
      <c r="E11" s="102">
        <f>IF(D$13=0,0,(D11/D$13)*100)</f>
        <v>87.77125398775102</v>
      </c>
      <c r="F11" s="12">
        <f>B11+D11</f>
        <v>9762.9527388143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12399.402419111846</v>
      </c>
      <c r="C13" s="110">
        <f>IF(B$13=0,0,(B13/B$13)*100)</f>
        <v>100</v>
      </c>
      <c r="D13" s="106">
        <f>SUM(D8:D11)</f>
        <v>10106.899634719291</v>
      </c>
      <c r="E13" s="110">
        <f>IF(D$13=0,0,(D13/D$13)*100)</f>
        <v>100</v>
      </c>
      <c r="F13" s="13">
        <f>SUM(F8:F11)</f>
        <v>22506.302053831136</v>
      </c>
    </row>
    <row r="14" spans="2:6" ht="12">
      <c r="B14" s="3"/>
      <c r="C14" s="3"/>
      <c r="D14" s="3"/>
      <c r="E14" s="3"/>
      <c r="F14" s="3"/>
    </row>
    <row r="15" spans="1:6" ht="12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2001-07-18T03:05:16Z</cp:lastPrinted>
  <dcterms:created xsi:type="dcterms:W3CDTF">1999-06-22T23:28:10Z</dcterms:created>
  <dcterms:modified xsi:type="dcterms:W3CDTF">2019-10-30T22:33:47Z</dcterms:modified>
  <cp:category/>
  <cp:version/>
  <cp:contentType/>
  <cp:contentStatus/>
</cp:coreProperties>
</file>