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925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  <sheet name="Feuil1" sheetId="16" r:id="rId16"/>
  </sheets>
  <definedNames/>
  <calcPr fullCalcOnLoad="1"/>
</workbook>
</file>

<file path=xl/sharedStrings.xml><?xml version="1.0" encoding="utf-8"?>
<sst xmlns="http://schemas.openxmlformats.org/spreadsheetml/2006/main" count="653" uniqueCount="159">
  <si>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</si>
  <si>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</si>
  <si>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</si>
  <si>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</si>
  <si>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</si>
  <si>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</si>
  <si>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</si>
  <si>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</si>
  <si>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</si>
  <si>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</si>
  <si>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</si>
  <si>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</si>
  <si>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</si>
  <si>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</si>
  <si>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</si>
  <si>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</si>
  <si>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</si>
  <si>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</si>
  <si>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</si>
  <si>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</si>
  <si>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</si>
  <si>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</si>
  <si>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</si>
  <si>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</si>
  <si>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</si>
  <si>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</si>
  <si>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</si>
  <si>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</si>
  <si>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</si>
  <si>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</si>
  <si>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</si>
  <si>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</si>
  <si>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</si>
  <si>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</si>
  <si>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</si>
  <si>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</si>
  <si>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</si>
  <si>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</si>
  <si>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</si>
  <si>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</si>
  <si>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</si>
  <si>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</si>
  <si>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</si>
  <si>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</si>
  <si>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</si>
  <si>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</si>
  <si>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</si>
  <si>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</si>
  <si>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</si>
  <si>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</si>
  <si>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</si>
  <si>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</si>
  <si>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</si>
  <si>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</si>
  <si>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</si>
  <si>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</si>
  <si>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</si>
  <si>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</si>
  <si>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</si>
  <si>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</si>
  <si>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</si>
  <si>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</si>
  <si>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</si>
  <si>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</si>
  <si>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</si>
  <si>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</si>
  <si>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</si>
  <si>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</si>
  <si>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</si>
  <si>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</si>
  <si>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</si>
  <si>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</si>
  <si>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</si>
  <si>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</si>
  <si>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</si>
  <si>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</si>
  <si>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</si>
  <si>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</si>
  <si>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</si>
  <si>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</si>
  <si>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</si>
  <si>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</si>
  <si>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</si>
  <si>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</si>
  <si>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</si>
  <si>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</si>
  <si>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</si>
  <si>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</si>
  <si>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</si>
  <si>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</si>
  <si>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</si>
  <si>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</si>
  <si>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</si>
  <si>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</si>
  <si>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</si>
  <si>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</si>
  <si>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</si>
  <si>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</si>
  <si>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</si>
  <si>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</si>
  <si>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</si>
  <si>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</si>
  <si>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</si>
  <si>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</si>
  <si>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</si>
  <si>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</si>
  <si>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</si>
  <si>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</si>
  <si>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</si>
  <si>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</si>
  <si>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</si>
  <si>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</si>
  <si>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</si>
  <si>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</si>
  <si>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</si>
  <si>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</si>
  <si>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</si>
  <si>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</si>
  <si>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</si>
  <si>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</si>
  <si>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</si>
  <si>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</si>
  <si>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</si>
  <si>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</si>
  <si>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</si>
  <si>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</si>
  <si>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</si>
  <si>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</si>
  <si>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</si>
  <si>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</si>
  <si>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</si>
  <si>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</si>
  <si>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</si>
  <si>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</si>
  <si>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</si>
  <si>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</si>
  <si>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</si>
  <si>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</si>
  <si>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</si>
  <si>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</si>
  <si>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</si>
  <si>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</si>
  <si>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</si>
  <si>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</si>
  <si>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</si>
  <si>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</si>
  <si>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</si>
  <si>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</si>
  <si>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</si>
  <si>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</si>
  <si>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</si>
  <si>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</si>
  <si>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</si>
  <si>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</si>
  <si>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</si>
  <si>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</si>
  <si>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JUILLET 2018</t>
  </si>
  <si>
    <t/>
  </si>
  <si>
    <t>PRINCIPAL MODE D'HEBERGEM.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</si>
</sst>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156</v>
      </c>
      <c r="C1" s="26"/>
      <c r="D1" s="27" t="s">
        <v>53</v>
      </c>
      <c r="E1" s="26"/>
    </row>
    <row r="4" ht="12.75">
      <c r="C4" s="80" t="s">
        <v>119</v>
      </c>
    </row>
    <row r="5" ht="6" customHeight="1">
      <c r="C5" s="80"/>
    </row>
    <row r="6" spans="2:3" ht="12.75">
      <c r="B6" s="25"/>
      <c r="C6" s="80" t="s">
        <v>120</v>
      </c>
    </row>
    <row r="7" spans="2:3" ht="12.75">
      <c r="B7" s="25"/>
      <c r="C7" s="80" t="s">
        <v>128</v>
      </c>
    </row>
    <row r="8" spans="2:3" ht="12.75">
      <c r="B8" s="25"/>
      <c r="C8" s="80" t="s">
        <v>129</v>
      </c>
    </row>
    <row r="9" spans="2:3" ht="12.75">
      <c r="B9" s="25"/>
      <c r="C9" s="80" t="s">
        <v>121</v>
      </c>
    </row>
    <row r="10" spans="2:3" ht="12.75">
      <c r="B10" s="25"/>
      <c r="C10" s="80" t="s">
        <v>122</v>
      </c>
    </row>
    <row r="11" spans="2:3" ht="12.75">
      <c r="B11" s="25"/>
      <c r="C11" s="80" t="s">
        <v>123</v>
      </c>
    </row>
    <row r="12" spans="2:3" ht="12.75">
      <c r="B12" s="25"/>
      <c r="C12" s="80" t="s">
        <v>124</v>
      </c>
    </row>
    <row r="13" spans="2:3" ht="6" customHeight="1">
      <c r="B13" s="25"/>
      <c r="C13" s="80"/>
    </row>
    <row r="14" spans="2:3" ht="12.75">
      <c r="B14" s="25"/>
      <c r="C14" s="80" t="s">
        <v>86</v>
      </c>
    </row>
    <row r="15" spans="2:3" ht="12.75">
      <c r="B15" s="25"/>
      <c r="C15" s="80" t="s">
        <v>125</v>
      </c>
    </row>
    <row r="16" spans="2:3" ht="12.75">
      <c r="B16" s="25"/>
      <c r="C16" s="80" t="s">
        <v>126</v>
      </c>
    </row>
    <row r="17" spans="2:3" ht="12.75">
      <c r="B17" s="25"/>
      <c r="C17" s="80" t="s">
        <v>127</v>
      </c>
    </row>
    <row r="18" spans="2:3" ht="6" customHeight="1">
      <c r="B18" s="25"/>
      <c r="C18" s="80"/>
    </row>
    <row r="19" spans="2:3" ht="12.75">
      <c r="B19" s="25"/>
      <c r="C19" s="80" t="s">
        <v>132</v>
      </c>
    </row>
    <row r="20" ht="12.75">
      <c r="C20" s="80" t="s">
        <v>87</v>
      </c>
    </row>
    <row r="22" ht="12.75">
      <c r="D22" s="63" t="s">
        <v>151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1200" verticalDpi="1200"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JUILLET 2018</v>
      </c>
      <c r="B1" s="51" t="s">
        <v>79</v>
      </c>
      <c r="C1" s="51"/>
      <c r="D1" s="51"/>
      <c r="E1" s="51"/>
      <c r="F1" s="51"/>
    </row>
    <row r="2" ht="12.75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81</v>
      </c>
      <c r="C4" s="33" t="s">
        <v>80</v>
      </c>
      <c r="D4" s="33" t="s">
        <v>82</v>
      </c>
      <c r="E4" s="33" t="s">
        <v>32</v>
      </c>
      <c r="F4" s="33" t="s">
        <v>149</v>
      </c>
      <c r="G4" s="33" t="s">
        <v>83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92</v>
      </c>
      <c r="B7" s="35">
        <v>2269.54485985135</v>
      </c>
      <c r="C7" s="35">
        <v>453.959434134222</v>
      </c>
      <c r="D7" s="35">
        <v>783.03867655132</v>
      </c>
      <c r="E7" s="35">
        <v>1173.05856512618</v>
      </c>
      <c r="F7" s="35">
        <v>46.2911791804783</v>
      </c>
      <c r="G7" s="18">
        <v>1337</v>
      </c>
      <c r="H7" s="12">
        <f>SUM(B7:G7)</f>
        <v>6062.8927148435505</v>
      </c>
    </row>
    <row r="8" spans="1:8" ht="12">
      <c r="A8" s="36" t="s">
        <v>93</v>
      </c>
      <c r="B8" s="35">
        <v>2158.35481655468</v>
      </c>
      <c r="C8" s="35">
        <v>669.968729454684</v>
      </c>
      <c r="D8" s="35">
        <v>932.66933333115</v>
      </c>
      <c r="E8" s="35">
        <v>1089.92270883253</v>
      </c>
      <c r="F8" s="35">
        <v>25.1240742264398</v>
      </c>
      <c r="G8" s="18">
        <v>1080</v>
      </c>
      <c r="H8" s="12">
        <f>SUM(B8:G8)</f>
        <v>5956.039662399484</v>
      </c>
    </row>
    <row r="9" spans="1:8" ht="12">
      <c r="A9" s="36" t="s">
        <v>30</v>
      </c>
      <c r="B9" s="35">
        <v>39.1123241474943</v>
      </c>
      <c r="C9" s="35">
        <v>15.0160313501959</v>
      </c>
      <c r="D9" s="35">
        <v>8.93324412338154</v>
      </c>
      <c r="E9" s="35">
        <v>15.0379671034116</v>
      </c>
      <c r="F9" s="35">
        <v>0</v>
      </c>
      <c r="G9" s="18">
        <v>75</v>
      </c>
      <c r="H9" s="12">
        <f>SUM(B9:G9)</f>
        <v>153.09956672448334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84</v>
      </c>
      <c r="B11" s="20">
        <f aca="true" t="shared" si="0" ref="B11:G11">SUM(B7:B9)</f>
        <v>4467.012000553525</v>
      </c>
      <c r="C11" s="20">
        <f t="shared" si="0"/>
        <v>1138.9441949391019</v>
      </c>
      <c r="D11" s="20">
        <f t="shared" si="0"/>
        <v>1724.6412540058514</v>
      </c>
      <c r="E11" s="20">
        <f t="shared" si="0"/>
        <v>2278.019241062121</v>
      </c>
      <c r="F11" s="20">
        <f t="shared" si="0"/>
        <v>71.4152534069181</v>
      </c>
      <c r="G11" s="20">
        <f t="shared" si="0"/>
        <v>2492</v>
      </c>
      <c r="H11" s="13">
        <f>SUM(B11:G11)</f>
        <v>12172.031943967519</v>
      </c>
    </row>
    <row r="12" spans="2:8" ht="12">
      <c r="B12" s="3"/>
      <c r="C12" s="3"/>
      <c r="D12" s="3"/>
      <c r="E12" s="3"/>
      <c r="F12" s="3"/>
      <c r="G12" s="3"/>
      <c r="H12" s="3"/>
    </row>
    <row r="13" spans="2:8" ht="12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85</v>
      </c>
      <c r="C14" s="51"/>
      <c r="D14" s="51"/>
      <c r="E14" s="51"/>
      <c r="F14" s="51"/>
    </row>
    <row r="15" ht="12.75" thickBot="1"/>
    <row r="16" spans="1:8" ht="12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81</v>
      </c>
      <c r="C17" s="33" t="s">
        <v>80</v>
      </c>
      <c r="D17" s="33" t="s">
        <v>82</v>
      </c>
      <c r="E17" s="33" t="s">
        <v>32</v>
      </c>
      <c r="F17" s="33" t="s">
        <v>149</v>
      </c>
      <c r="G17" s="33" t="s">
        <v>83</v>
      </c>
      <c r="H17" s="24" t="s">
        <v>16</v>
      </c>
    </row>
    <row r="18" spans="1:8" ht="12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279.258161129858</v>
      </c>
      <c r="C20" s="35">
        <v>66.0705379408622</v>
      </c>
      <c r="D20" s="35">
        <v>90.7835114961729</v>
      </c>
      <c r="E20" s="35">
        <v>144.785794940179</v>
      </c>
      <c r="F20" s="35">
        <v>1.99496628186317</v>
      </c>
      <c r="G20" s="18">
        <v>138</v>
      </c>
      <c r="H20" s="12">
        <f aca="true" t="shared" si="1" ref="H20:H29">SUM(B20:G20)</f>
        <v>720.8929717889354</v>
      </c>
      <c r="J20" s="61"/>
      <c r="K20" s="61"/>
      <c r="L20" s="61"/>
    </row>
    <row r="21" spans="1:12" ht="12.75">
      <c r="A21" s="36" t="s">
        <v>22</v>
      </c>
      <c r="B21" s="35">
        <v>602.939334125621</v>
      </c>
      <c r="C21" s="35">
        <v>39.0688198424164</v>
      </c>
      <c r="D21" s="35">
        <v>314.394424205921</v>
      </c>
      <c r="E21" s="35">
        <v>268.472660833944</v>
      </c>
      <c r="F21" s="35">
        <v>7.00871530502223</v>
      </c>
      <c r="G21" s="18">
        <v>302</v>
      </c>
      <c r="H21" s="12">
        <f t="shared" si="1"/>
        <v>1533.8839543129245</v>
      </c>
      <c r="J21" s="61"/>
      <c r="K21" s="61"/>
      <c r="L21" s="61"/>
    </row>
    <row r="22" spans="1:12" ht="12.75">
      <c r="A22" s="36" t="s">
        <v>29</v>
      </c>
      <c r="B22" s="35">
        <v>1079.00316648713</v>
      </c>
      <c r="C22" s="35">
        <v>216.327658951192</v>
      </c>
      <c r="D22" s="35">
        <v>112.970688043884</v>
      </c>
      <c r="E22" s="35">
        <v>179.972804888021</v>
      </c>
      <c r="F22" s="35">
        <v>9.05305391800894</v>
      </c>
      <c r="G22" s="18">
        <v>300</v>
      </c>
      <c r="H22" s="12">
        <f t="shared" si="1"/>
        <v>1897.3273722882361</v>
      </c>
      <c r="J22" s="61"/>
      <c r="K22" s="61"/>
      <c r="L22" s="61"/>
    </row>
    <row r="23" spans="1:12" ht="12.75">
      <c r="A23" s="36" t="s">
        <v>23</v>
      </c>
      <c r="B23" s="35">
        <v>594.494623533838</v>
      </c>
      <c r="C23" s="35">
        <v>284.38971849074</v>
      </c>
      <c r="D23" s="35">
        <v>168.433873496948</v>
      </c>
      <c r="E23" s="35">
        <v>321.906371670716</v>
      </c>
      <c r="F23" s="35">
        <v>7.07696120281777</v>
      </c>
      <c r="G23" s="18">
        <v>415</v>
      </c>
      <c r="H23" s="12">
        <f t="shared" si="1"/>
        <v>1791.3015483950599</v>
      </c>
      <c r="J23" s="61"/>
      <c r="K23" s="61"/>
      <c r="L23" s="61"/>
    </row>
    <row r="24" spans="1:12" ht="12.75">
      <c r="A24" s="36" t="s">
        <v>24</v>
      </c>
      <c r="B24" s="35">
        <v>601.179389295655</v>
      </c>
      <c r="C24" s="35">
        <v>201.355131849536</v>
      </c>
      <c r="D24" s="35">
        <v>289.591329791252</v>
      </c>
      <c r="E24" s="35">
        <v>389.731174222147</v>
      </c>
      <c r="F24" s="35">
        <v>12.0231426336505</v>
      </c>
      <c r="G24" s="18">
        <v>389</v>
      </c>
      <c r="H24" s="12">
        <f t="shared" si="1"/>
        <v>1882.8801677922406</v>
      </c>
      <c r="J24" s="61"/>
      <c r="K24" s="61"/>
      <c r="L24" s="61"/>
    </row>
    <row r="25" spans="1:12" ht="12.75">
      <c r="A25" s="36" t="s">
        <v>25</v>
      </c>
      <c r="B25" s="35">
        <v>685.746911636352</v>
      </c>
      <c r="C25" s="35">
        <v>123.256856168416</v>
      </c>
      <c r="D25" s="35">
        <v>298.508412442842</v>
      </c>
      <c r="E25" s="35">
        <v>385.585761403918</v>
      </c>
      <c r="F25" s="35">
        <v>18.0605405440512</v>
      </c>
      <c r="G25" s="18">
        <v>401</v>
      </c>
      <c r="H25" s="12">
        <f t="shared" si="1"/>
        <v>1912.1584821955794</v>
      </c>
      <c r="J25" s="61"/>
      <c r="K25" s="61"/>
      <c r="L25" s="61"/>
    </row>
    <row r="26" spans="1:12" ht="12.75">
      <c r="A26" s="36" t="s">
        <v>26</v>
      </c>
      <c r="B26" s="35">
        <v>346.339855813873</v>
      </c>
      <c r="C26" s="35">
        <v>116.134020388202</v>
      </c>
      <c r="D26" s="35">
        <v>202.009700848942</v>
      </c>
      <c r="E26" s="35">
        <v>327.010800074814</v>
      </c>
      <c r="F26" s="35">
        <v>6.05048464330201</v>
      </c>
      <c r="G26" s="18">
        <v>269</v>
      </c>
      <c r="H26" s="12">
        <f t="shared" si="1"/>
        <v>1266.5448617691327</v>
      </c>
      <c r="J26" s="61"/>
      <c r="K26" s="61"/>
      <c r="L26" s="61"/>
    </row>
    <row r="27" spans="1:12" ht="12.75">
      <c r="A27" s="36" t="s">
        <v>27</v>
      </c>
      <c r="B27" s="35">
        <v>112.571281185102</v>
      </c>
      <c r="C27" s="35">
        <v>42.2062836026741</v>
      </c>
      <c r="D27" s="35">
        <v>155.401510582432</v>
      </c>
      <c r="E27" s="35">
        <v>173.049120975049</v>
      </c>
      <c r="F27" s="35">
        <v>9.12788169134393</v>
      </c>
      <c r="G27" s="18">
        <v>80</v>
      </c>
      <c r="H27" s="12">
        <f t="shared" si="1"/>
        <v>572.356078036601</v>
      </c>
      <c r="J27" s="61"/>
      <c r="K27" s="61"/>
      <c r="L27" s="61"/>
    </row>
    <row r="28" spans="1:12" ht="12.75">
      <c r="A28" s="36" t="s">
        <v>28</v>
      </c>
      <c r="B28" s="35">
        <v>17.0404268741422</v>
      </c>
      <c r="C28" s="35">
        <v>8.00855005343784</v>
      </c>
      <c r="D28" s="35">
        <v>51.6800626212044</v>
      </c>
      <c r="E28" s="35">
        <v>40.3304204093639</v>
      </c>
      <c r="F28" s="35">
        <v>1.01950718685832</v>
      </c>
      <c r="G28" s="18">
        <v>11</v>
      </c>
      <c r="H28" s="12">
        <f t="shared" si="1"/>
        <v>129.0789671450067</v>
      </c>
      <c r="J28" s="61"/>
      <c r="K28" s="61"/>
      <c r="L28" s="61"/>
    </row>
    <row r="29" spans="1:12" ht="12.75">
      <c r="A29" s="36" t="s">
        <v>30</v>
      </c>
      <c r="B29" s="35">
        <v>148.438850471957</v>
      </c>
      <c r="C29" s="35">
        <v>42.1266176516265</v>
      </c>
      <c r="D29" s="35">
        <v>40.8677404762538</v>
      </c>
      <c r="E29" s="35">
        <v>47.174331643976</v>
      </c>
      <c r="F29" s="35">
        <v>0</v>
      </c>
      <c r="G29" s="18">
        <v>187</v>
      </c>
      <c r="H29" s="12">
        <f t="shared" si="1"/>
        <v>465.60754024381333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84</v>
      </c>
      <c r="B31" s="20">
        <f aca="true" t="shared" si="2" ref="B31:H31">SUM(B20:B29)</f>
        <v>4467.012000553528</v>
      </c>
      <c r="C31" s="20">
        <f t="shared" si="2"/>
        <v>1138.944194939103</v>
      </c>
      <c r="D31" s="20">
        <f t="shared" si="2"/>
        <v>1724.641254005852</v>
      </c>
      <c r="E31" s="20">
        <f>SUM(E20:E29)</f>
        <v>2278.019241062128</v>
      </c>
      <c r="F31" s="20">
        <f>SUM(F20:F29)</f>
        <v>71.41525340691807</v>
      </c>
      <c r="G31" s="20">
        <f t="shared" si="2"/>
        <v>2492</v>
      </c>
      <c r="H31" s="13">
        <f t="shared" si="2"/>
        <v>12172.03194396753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150</v>
      </c>
      <c r="C34" s="3"/>
      <c r="D34" s="3"/>
      <c r="E34" s="3"/>
      <c r="F34" s="3"/>
      <c r="G34" s="3"/>
      <c r="H34" s="3"/>
    </row>
    <row r="35" spans="2:8" ht="12.75" thickBot="1">
      <c r="B35" s="3"/>
      <c r="C35" s="3"/>
      <c r="D35" s="3"/>
      <c r="E35" s="3"/>
      <c r="F35" s="3"/>
      <c r="G35" s="3"/>
      <c r="H35" s="3"/>
    </row>
    <row r="36" spans="1:8" ht="12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158</v>
      </c>
      <c r="B37" s="33" t="s">
        <v>81</v>
      </c>
      <c r="C37" s="33" t="s">
        <v>80</v>
      </c>
      <c r="D37" s="33" t="s">
        <v>82</v>
      </c>
      <c r="E37" s="33" t="s">
        <v>32</v>
      </c>
      <c r="F37" s="33" t="s">
        <v>149</v>
      </c>
      <c r="G37" s="33" t="s">
        <v>83</v>
      </c>
      <c r="H37" s="24" t="s">
        <v>16</v>
      </c>
    </row>
    <row r="38" spans="1:8" ht="12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69</v>
      </c>
      <c r="B40" s="35">
        <v>838.406571646282</v>
      </c>
      <c r="C40" s="35">
        <v>1032.43950790948</v>
      </c>
      <c r="D40" s="35">
        <v>1373.34576824245</v>
      </c>
      <c r="E40" s="35">
        <v>1831.02168187184</v>
      </c>
      <c r="F40" s="35">
        <v>43.3477571356156</v>
      </c>
      <c r="G40" s="18">
        <v>889</v>
      </c>
      <c r="H40" s="12">
        <f>SUM(B40:G40)</f>
        <v>6007.561286805668</v>
      </c>
    </row>
    <row r="41" spans="1:8" ht="12">
      <c r="A41" s="36" t="s">
        <v>70</v>
      </c>
      <c r="B41" s="35">
        <v>413.510729398327</v>
      </c>
      <c r="C41" s="35">
        <v>10.0369067978183</v>
      </c>
      <c r="D41" s="35">
        <v>99.0760964798405</v>
      </c>
      <c r="E41" s="35">
        <v>109.895469160099</v>
      </c>
      <c r="F41" s="35">
        <v>5.01479144786195</v>
      </c>
      <c r="G41" s="18">
        <v>157</v>
      </c>
      <c r="H41" s="12">
        <f>SUM(B41:G41)</f>
        <v>794.5339932839468</v>
      </c>
    </row>
    <row r="42" spans="1:8" ht="12">
      <c r="A42" s="36" t="s">
        <v>60</v>
      </c>
      <c r="B42" s="35">
        <v>2931.36501324301</v>
      </c>
      <c r="C42" s="35">
        <v>18.0716499610348</v>
      </c>
      <c r="D42" s="35">
        <v>187.373784652107</v>
      </c>
      <c r="E42" s="35">
        <v>236.481733206677</v>
      </c>
      <c r="F42" s="35">
        <v>17.992769500871</v>
      </c>
      <c r="G42" s="18">
        <v>1096</v>
      </c>
      <c r="H42" s="12">
        <f>SUM(B42:G42)</f>
        <v>4487.2849505637</v>
      </c>
    </row>
    <row r="43" spans="1:8" ht="12">
      <c r="A43" s="36" t="s">
        <v>30</v>
      </c>
      <c r="B43" s="35">
        <v>283.729686265912</v>
      </c>
      <c r="C43" s="35">
        <v>78.3961302707653</v>
      </c>
      <c r="D43" s="35">
        <v>64.8456046314514</v>
      </c>
      <c r="E43" s="35">
        <v>100.620356823514</v>
      </c>
      <c r="F43" s="35">
        <v>5.05993532256958</v>
      </c>
      <c r="G43" s="18">
        <v>350</v>
      </c>
      <c r="H43" s="12">
        <f>SUM(B43:G43)</f>
        <v>882.6517133142123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41</v>
      </c>
      <c r="B45" s="34">
        <f aca="true" t="shared" si="3" ref="B45:H45">SUM(B40:B43)</f>
        <v>4467.012000553531</v>
      </c>
      <c r="C45" s="34">
        <f t="shared" si="3"/>
        <v>1138.9441949390985</v>
      </c>
      <c r="D45" s="34">
        <f t="shared" si="3"/>
        <v>1724.6412540058489</v>
      </c>
      <c r="E45" s="34">
        <f t="shared" si="3"/>
        <v>2278.0192410621303</v>
      </c>
      <c r="F45" s="34">
        <f t="shared" si="3"/>
        <v>71.41525340691814</v>
      </c>
      <c r="G45" s="20">
        <f t="shared" si="3"/>
        <v>2492</v>
      </c>
      <c r="H45" s="13">
        <f t="shared" si="3"/>
        <v>12172.031943967526</v>
      </c>
    </row>
    <row r="46" spans="2:8" ht="12">
      <c r="B46" s="3"/>
      <c r="C46" s="3"/>
      <c r="D46" s="3"/>
      <c r="E46" s="3"/>
      <c r="F46" s="3"/>
      <c r="G46" s="3"/>
      <c r="H46" s="3"/>
    </row>
    <row r="47" spans="1:8" ht="12">
      <c r="A47" s="2" t="s">
        <v>154</v>
      </c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148</v>
      </c>
      <c r="C50" s="51"/>
      <c r="D50" s="51"/>
      <c r="E50" s="51"/>
      <c r="F50" s="51"/>
    </row>
    <row r="51" ht="12.75" thickBot="1"/>
    <row r="52" spans="1:8" ht="12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61</v>
      </c>
      <c r="B53" s="33" t="s">
        <v>81</v>
      </c>
      <c r="C53" s="33" t="s">
        <v>80</v>
      </c>
      <c r="D53" s="33" t="s">
        <v>82</v>
      </c>
      <c r="E53" s="33" t="s">
        <v>32</v>
      </c>
      <c r="F53" s="33" t="s">
        <v>149</v>
      </c>
      <c r="G53" s="33" t="s">
        <v>83</v>
      </c>
      <c r="H53" s="24" t="s">
        <v>16</v>
      </c>
    </row>
    <row r="54" spans="1:8" ht="12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38</v>
      </c>
      <c r="B56" s="35">
        <v>2609.30882844092</v>
      </c>
      <c r="C56" s="35">
        <v>1025.34044747782</v>
      </c>
      <c r="D56" s="35">
        <v>1410.90332160899</v>
      </c>
      <c r="E56" s="35">
        <v>1818.30931550824</v>
      </c>
      <c r="F56" s="35">
        <v>46.2838293898279</v>
      </c>
      <c r="G56" s="18">
        <v>1064</v>
      </c>
      <c r="H56" s="12">
        <f>SUM(B56:G56)</f>
        <v>7974.145742425797</v>
      </c>
    </row>
    <row r="57" spans="1:8" ht="12">
      <c r="A57" s="36" t="s">
        <v>39</v>
      </c>
      <c r="B57" s="35">
        <v>430.152832055706</v>
      </c>
      <c r="C57" s="35">
        <v>31.110233382237</v>
      </c>
      <c r="D57" s="35">
        <v>116.009017798204</v>
      </c>
      <c r="E57" s="35">
        <v>222.940252453008</v>
      </c>
      <c r="F57" s="35">
        <v>16.1008029264771</v>
      </c>
      <c r="G57" s="18">
        <v>358</v>
      </c>
      <c r="H57" s="12">
        <f>SUM(B57:G57)</f>
        <v>1174.313138615632</v>
      </c>
    </row>
    <row r="58" spans="1:8" ht="12">
      <c r="A58" s="36" t="s">
        <v>60</v>
      </c>
      <c r="B58" s="35">
        <v>2112.69500922049</v>
      </c>
      <c r="C58" s="35">
        <v>20.0213751335946</v>
      </c>
      <c r="D58" s="35">
        <v>69.9164174210866</v>
      </c>
      <c r="E58" s="35">
        <v>170.51875028134</v>
      </c>
      <c r="F58" s="35">
        <v>14.0733977244655</v>
      </c>
      <c r="G58" s="18">
        <v>684</v>
      </c>
      <c r="H58" s="12">
        <f>SUM(B58:G58)</f>
        <v>3071.2249497809767</v>
      </c>
    </row>
    <row r="59" spans="1:8" ht="12">
      <c r="A59" s="36" t="s">
        <v>40</v>
      </c>
      <c r="B59" s="35">
        <v>391.131522976181</v>
      </c>
      <c r="C59" s="35">
        <v>78.4892390523304</v>
      </c>
      <c r="D59" s="35">
        <v>189.903663824202</v>
      </c>
      <c r="E59" s="35">
        <v>139.913556814825</v>
      </c>
      <c r="F59" s="35">
        <v>3.04343133484738</v>
      </c>
      <c r="G59" s="18">
        <v>649</v>
      </c>
      <c r="H59" s="12">
        <f>SUM(B59:G59)</f>
        <v>1451.481414002386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41</v>
      </c>
      <c r="B62" s="34">
        <f aca="true" t="shared" si="4" ref="B62:H62">SUM(B56:B60)</f>
        <v>5543.288192693298</v>
      </c>
      <c r="C62" s="34">
        <f t="shared" si="4"/>
        <v>1154.961295045982</v>
      </c>
      <c r="D62" s="34">
        <f t="shared" si="4"/>
        <v>1786.7324206524827</v>
      </c>
      <c r="E62" s="34">
        <f>SUM(E56:E60)</f>
        <v>2351.681875057413</v>
      </c>
      <c r="F62" s="34">
        <f>SUM(F56:F60)</f>
        <v>79.50146137561788</v>
      </c>
      <c r="G62" s="20">
        <f t="shared" si="4"/>
        <v>2755</v>
      </c>
      <c r="H62" s="13">
        <f t="shared" si="4"/>
        <v>13671.165244824791</v>
      </c>
    </row>
    <row r="63" spans="2:8" ht="12">
      <c r="B63" s="3"/>
      <c r="C63" s="3"/>
      <c r="D63" s="3"/>
      <c r="E63" s="3"/>
      <c r="F63" s="3"/>
      <c r="G63" s="3"/>
      <c r="H63" s="3"/>
    </row>
    <row r="64" spans="1:8" ht="12">
      <c r="A64" s="2" t="s">
        <v>152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JUILLET 2018</v>
      </c>
      <c r="E1" s="22"/>
    </row>
    <row r="2" spans="1:5" ht="15.75">
      <c r="A2" s="51" t="s">
        <v>67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2321.93703916943</v>
      </c>
      <c r="C11" s="58">
        <v>1927.5304729115</v>
      </c>
      <c r="D11" s="58">
        <v>217.54448847261</v>
      </c>
      <c r="E11" s="77">
        <f aca="true" t="shared" si="0" ref="E11:E16">SUM(B11:D11)</f>
        <v>4467.01200055354</v>
      </c>
      <c r="F11" s="124" t="s">
        <v>157</v>
      </c>
    </row>
    <row r="12" spans="1:6" ht="12">
      <c r="A12" s="7" t="s">
        <v>95</v>
      </c>
      <c r="B12" s="18">
        <v>63.1556421625477</v>
      </c>
      <c r="C12" s="58">
        <v>13.0571039953064</v>
      </c>
      <c r="D12" s="58">
        <v>5.02882437931472</v>
      </c>
      <c r="E12" s="77">
        <f t="shared" si="0"/>
        <v>81.24157053716883</v>
      </c>
      <c r="F12" s="124" t="s">
        <v>157</v>
      </c>
    </row>
    <row r="13" spans="1:6" ht="12">
      <c r="A13" s="7" t="s">
        <v>96</v>
      </c>
      <c r="B13" s="18">
        <v>32.1159236205974</v>
      </c>
      <c r="C13" s="58">
        <v>18.1406091986794</v>
      </c>
      <c r="D13" s="58">
        <v>0</v>
      </c>
      <c r="E13" s="77">
        <f t="shared" si="0"/>
        <v>50.2565328192768</v>
      </c>
      <c r="F13" s="124" t="s">
        <v>157</v>
      </c>
    </row>
    <row r="14" spans="1:6" ht="12">
      <c r="A14" s="7" t="s">
        <v>94</v>
      </c>
      <c r="B14" s="18">
        <v>53.460824970506</v>
      </c>
      <c r="C14" s="58">
        <v>14.2066315388444</v>
      </c>
      <c r="D14" s="58">
        <v>2.00213751335946</v>
      </c>
      <c r="E14" s="77">
        <f t="shared" si="0"/>
        <v>69.66959402270986</v>
      </c>
      <c r="F14" s="124" t="s">
        <v>157</v>
      </c>
    </row>
    <row r="15" spans="1:6" ht="12">
      <c r="A15" s="7" t="s">
        <v>97</v>
      </c>
      <c r="B15" s="18">
        <v>47.5299873819902</v>
      </c>
      <c r="C15" s="58">
        <v>20.0957751141226</v>
      </c>
      <c r="D15" s="58">
        <v>4.99817255190236</v>
      </c>
      <c r="E15" s="77">
        <f t="shared" si="0"/>
        <v>72.62393504801516</v>
      </c>
      <c r="F15" s="124" t="s">
        <v>157</v>
      </c>
    </row>
    <row r="16" spans="1:6" ht="12">
      <c r="A16" s="7" t="s">
        <v>2</v>
      </c>
      <c r="B16" s="18">
        <v>101.579359525326</v>
      </c>
      <c r="C16" s="58">
        <v>46.4119143905708</v>
      </c>
      <c r="D16" s="58">
        <v>4.00427502671892</v>
      </c>
      <c r="E16" s="77">
        <f t="shared" si="0"/>
        <v>151.9955489426157</v>
      </c>
      <c r="F16" s="124" t="s">
        <v>157</v>
      </c>
    </row>
    <row r="17" spans="1:6" ht="12">
      <c r="A17" s="14" t="s">
        <v>3</v>
      </c>
      <c r="B17" s="19">
        <f>SUM(B11:B16)</f>
        <v>2619.7787768303974</v>
      </c>
      <c r="C17" s="59">
        <f>SUM(C11:C16)</f>
        <v>2039.4425071490234</v>
      </c>
      <c r="D17" s="59">
        <f>SUM(D11:D16)</f>
        <v>233.57789794390547</v>
      </c>
      <c r="E17" s="47">
        <f>SUM(E11:E16)</f>
        <v>4892.799181923327</v>
      </c>
      <c r="F17" s="124" t="s">
        <v>157</v>
      </c>
    </row>
    <row r="18" spans="1:6" ht="6" customHeight="1">
      <c r="A18" s="7"/>
      <c r="B18" s="18"/>
      <c r="C18" s="58"/>
      <c r="D18" s="58"/>
      <c r="E18" s="46"/>
      <c r="F18" s="124" t="s">
        <v>157</v>
      </c>
    </row>
    <row r="19" spans="1:6" ht="12">
      <c r="A19" s="7" t="s">
        <v>4</v>
      </c>
      <c r="B19" s="18">
        <v>908.13882082945</v>
      </c>
      <c r="C19" s="58">
        <v>131.334526777624</v>
      </c>
      <c r="D19" s="58">
        <v>99.4708473320271</v>
      </c>
      <c r="E19" s="77">
        <f>SUM(B19:D19)</f>
        <v>1138.944194939101</v>
      </c>
      <c r="F19" s="124" t="s">
        <v>157</v>
      </c>
    </row>
    <row r="20" spans="1:6" ht="12">
      <c r="A20" s="7" t="s">
        <v>133</v>
      </c>
      <c r="B20" s="18">
        <v>106.138052665188</v>
      </c>
      <c r="C20" s="58">
        <v>12.0136177910497</v>
      </c>
      <c r="D20" s="58">
        <v>11.018452732379</v>
      </c>
      <c r="E20" s="77">
        <f>SUM(B20:D20)</f>
        <v>129.17012318861669</v>
      </c>
      <c r="F20" s="124" t="s">
        <v>157</v>
      </c>
    </row>
    <row r="21" spans="1:6" ht="12">
      <c r="A21" s="7" t="s">
        <v>98</v>
      </c>
      <c r="B21" s="18">
        <v>18.1365016680322</v>
      </c>
      <c r="C21" s="58">
        <v>5.00459294442794</v>
      </c>
      <c r="D21" s="58">
        <v>0</v>
      </c>
      <c r="E21" s="77">
        <f>SUM(B21:D21)</f>
        <v>23.14109461246014</v>
      </c>
      <c r="F21" s="124" t="s">
        <v>157</v>
      </c>
    </row>
    <row r="22" spans="1:6" ht="12">
      <c r="A22" s="7" t="s">
        <v>99</v>
      </c>
      <c r="B22" s="18">
        <v>22.175038023297</v>
      </c>
      <c r="C22" s="58">
        <v>3.0065544744902</v>
      </c>
      <c r="D22" s="58">
        <v>0</v>
      </c>
      <c r="E22" s="77">
        <f>SUM(B22:D22)</f>
        <v>25.1815924977872</v>
      </c>
      <c r="F22" s="124" t="s">
        <v>157</v>
      </c>
    </row>
    <row r="23" spans="1:6" ht="12">
      <c r="A23" s="7" t="s">
        <v>5</v>
      </c>
      <c r="B23" s="18">
        <v>58.3699437306199</v>
      </c>
      <c r="C23" s="58">
        <v>56.2885640570287</v>
      </c>
      <c r="D23" s="58">
        <v>10.0501343245679</v>
      </c>
      <c r="E23" s="77">
        <f>SUM(B23:D23)</f>
        <v>124.7086421122165</v>
      </c>
      <c r="F23" s="124" t="s">
        <v>157</v>
      </c>
    </row>
    <row r="24" spans="1:6" ht="12">
      <c r="A24" s="14" t="s">
        <v>6</v>
      </c>
      <c r="B24" s="19">
        <f>SUM(B19:B23)</f>
        <v>1112.958356916587</v>
      </c>
      <c r="C24" s="59">
        <f>SUM(C19:C23)</f>
        <v>207.64785604462057</v>
      </c>
      <c r="D24" s="59">
        <f>SUM(D19:D23)</f>
        <v>120.539434388974</v>
      </c>
      <c r="E24" s="47">
        <f>SUM(E19:E23)</f>
        <v>1441.1456473501814</v>
      </c>
      <c r="F24" s="124" t="s">
        <v>157</v>
      </c>
    </row>
    <row r="25" spans="1:6" ht="6" customHeight="1">
      <c r="A25" s="7"/>
      <c r="B25" s="18"/>
      <c r="C25" s="58"/>
      <c r="D25" s="58"/>
      <c r="E25" s="46"/>
      <c r="F25" s="124" t="s">
        <v>157</v>
      </c>
    </row>
    <row r="26" spans="1:6" ht="12" customHeight="1">
      <c r="A26" s="7" t="s">
        <v>100</v>
      </c>
      <c r="B26" s="18">
        <v>77.3700411186555</v>
      </c>
      <c r="C26" s="58">
        <v>37.1590839199126</v>
      </c>
      <c r="D26" s="58">
        <v>4.01552963696592</v>
      </c>
      <c r="E26" s="77">
        <f>SUM(B26:D26)</f>
        <v>118.544654675534</v>
      </c>
      <c r="F26" s="124" t="s">
        <v>157</v>
      </c>
    </row>
    <row r="27" spans="1:6" ht="12" customHeight="1">
      <c r="A27" s="7" t="s">
        <v>101</v>
      </c>
      <c r="B27" s="18">
        <v>14.0317036157713</v>
      </c>
      <c r="C27" s="58">
        <v>9.00961881011757</v>
      </c>
      <c r="D27" s="58">
        <v>4.01205582756131</v>
      </c>
      <c r="E27" s="77">
        <f>SUM(B27:D27)</f>
        <v>27.053378253450184</v>
      </c>
      <c r="F27" s="124" t="s">
        <v>157</v>
      </c>
    </row>
    <row r="28" spans="1:6" ht="12">
      <c r="A28" s="14" t="s">
        <v>7</v>
      </c>
      <c r="B28" s="19">
        <f>SUM(B26:B27)</f>
        <v>91.4017447344268</v>
      </c>
      <c r="C28" s="59">
        <f>SUM(C26:C27)</f>
        <v>46.16870273003016</v>
      </c>
      <c r="D28" s="59">
        <f>SUM(D26:D27)</f>
        <v>8.027585464527231</v>
      </c>
      <c r="E28" s="47">
        <f>SUM(E26:E27)</f>
        <v>145.5980329289842</v>
      </c>
      <c r="F28" s="124" t="s">
        <v>157</v>
      </c>
    </row>
    <row r="29" spans="1:6" ht="6" customHeight="1">
      <c r="A29" s="7"/>
      <c r="B29" s="18"/>
      <c r="C29" s="58"/>
      <c r="D29" s="58"/>
      <c r="E29" s="46"/>
      <c r="F29" s="124" t="s">
        <v>157</v>
      </c>
    </row>
    <row r="30" spans="1:6" ht="12">
      <c r="A30" s="7" t="s">
        <v>8</v>
      </c>
      <c r="B30" s="18">
        <v>51.2742624510248</v>
      </c>
      <c r="C30" s="58">
        <v>16.0993402348528</v>
      </c>
      <c r="D30" s="58">
        <v>4.04165072104053</v>
      </c>
      <c r="E30" s="77">
        <f>SUM(B30:D30)</f>
        <v>71.41525340691813</v>
      </c>
      <c r="F30" s="124" t="s">
        <v>157</v>
      </c>
    </row>
    <row r="31" spans="1:6" ht="12">
      <c r="A31" s="7" t="s">
        <v>102</v>
      </c>
      <c r="B31" s="18">
        <v>12.0306504943522</v>
      </c>
      <c r="C31" s="58">
        <v>23.0908604084085</v>
      </c>
      <c r="D31" s="58">
        <v>0</v>
      </c>
      <c r="E31" s="77">
        <f>SUM(B31:D31)</f>
        <v>35.1215109027607</v>
      </c>
      <c r="F31" s="124" t="s">
        <v>157</v>
      </c>
    </row>
    <row r="32" spans="1:6" ht="12">
      <c r="A32" s="7" t="s">
        <v>103</v>
      </c>
      <c r="B32" s="18">
        <v>29.0333423622083</v>
      </c>
      <c r="C32" s="58">
        <v>39.1989505332531</v>
      </c>
      <c r="D32" s="58">
        <v>4.00502278945392</v>
      </c>
      <c r="E32" s="77">
        <f>SUM(B32:D32)</f>
        <v>72.23731568491532</v>
      </c>
      <c r="F32" s="124" t="s">
        <v>157</v>
      </c>
    </row>
    <row r="33" spans="1:6" ht="12">
      <c r="A33" s="7" t="s">
        <v>104</v>
      </c>
      <c r="B33" s="18">
        <v>3.02524280986265</v>
      </c>
      <c r="C33" s="58">
        <v>0</v>
      </c>
      <c r="D33" s="58">
        <v>0</v>
      </c>
      <c r="E33" s="77">
        <f>SUM(B33:D33)</f>
        <v>3.02524280986265</v>
      </c>
      <c r="F33" s="124" t="s">
        <v>157</v>
      </c>
    </row>
    <row r="34" spans="1:6" ht="12">
      <c r="A34" s="7" t="s">
        <v>18</v>
      </c>
      <c r="B34" s="18">
        <v>42.417957264801</v>
      </c>
      <c r="C34" s="58">
        <v>6.00885426409984</v>
      </c>
      <c r="D34" s="58">
        <v>10.0345288032889</v>
      </c>
      <c r="E34" s="77">
        <f>SUM(B34:D34)</f>
        <v>58.461340332189735</v>
      </c>
      <c r="F34" s="124" t="s">
        <v>157</v>
      </c>
    </row>
    <row r="35" spans="1:6" ht="12">
      <c r="A35" s="14" t="s">
        <v>9</v>
      </c>
      <c r="B35" s="19">
        <f>SUM(B30:B34)</f>
        <v>137.78145538224894</v>
      </c>
      <c r="C35" s="59">
        <f>SUM(C30:C34)</f>
        <v>84.39800544061423</v>
      </c>
      <c r="D35" s="59">
        <f>SUM(D30:D34)</f>
        <v>18.08120231378335</v>
      </c>
      <c r="E35" s="47">
        <f>SUM(E30:E34)</f>
        <v>240.26066313664654</v>
      </c>
      <c r="F35" s="124" t="s">
        <v>157</v>
      </c>
    </row>
    <row r="36" spans="1:6" ht="6" customHeight="1">
      <c r="A36" s="7"/>
      <c r="B36" s="18"/>
      <c r="C36" s="58"/>
      <c r="D36" s="58"/>
      <c r="E36" s="46"/>
      <c r="F36" s="124" t="s">
        <v>157</v>
      </c>
    </row>
    <row r="37" spans="1:6" ht="12">
      <c r="A37" s="7" t="s">
        <v>10</v>
      </c>
      <c r="B37" s="18">
        <v>25.3033061182142</v>
      </c>
      <c r="C37" s="58">
        <v>422.890635926495</v>
      </c>
      <c r="D37" s="58">
        <v>140.437057131629</v>
      </c>
      <c r="E37" s="77">
        <f>SUM(B37:D37)</f>
        <v>588.6309991763383</v>
      </c>
      <c r="F37" s="124" t="s">
        <v>157</v>
      </c>
    </row>
    <row r="38" spans="1:6" ht="12">
      <c r="A38" s="7" t="s">
        <v>12</v>
      </c>
      <c r="B38" s="18">
        <v>127.447679742316</v>
      </c>
      <c r="C38" s="58">
        <v>233.279629122844</v>
      </c>
      <c r="D38" s="58">
        <v>29.53940422257</v>
      </c>
      <c r="E38" s="77">
        <f>SUM(B38:D38)</f>
        <v>390.26671308773</v>
      </c>
      <c r="F38" s="124" t="s">
        <v>157</v>
      </c>
    </row>
    <row r="39" spans="1:6" ht="12">
      <c r="A39" s="68" t="s">
        <v>105</v>
      </c>
      <c r="B39" s="21">
        <f>SUM(B37:B38)</f>
        <v>152.7509858605302</v>
      </c>
      <c r="C39" s="78">
        <f>SUM(C37:C38)</f>
        <v>656.170265049339</v>
      </c>
      <c r="D39" s="78">
        <f>SUM(D37:D38)</f>
        <v>169.976461354199</v>
      </c>
      <c r="E39" s="79">
        <f>SUM(E37:E38)</f>
        <v>978.8977122640683</v>
      </c>
      <c r="F39" s="124" t="s">
        <v>157</v>
      </c>
    </row>
    <row r="40" spans="1:6" ht="6" customHeight="1">
      <c r="A40" s="7"/>
      <c r="B40" s="18"/>
      <c r="C40" s="58"/>
      <c r="D40" s="58"/>
      <c r="E40" s="46"/>
      <c r="F40" s="124" t="s">
        <v>157</v>
      </c>
    </row>
    <row r="41" spans="1:6" ht="12">
      <c r="A41" s="68" t="s">
        <v>106</v>
      </c>
      <c r="B41" s="21">
        <v>1214.2474023621</v>
      </c>
      <c r="C41" s="78">
        <v>450.555894326332</v>
      </c>
      <c r="D41" s="78">
        <v>59.8379573174202</v>
      </c>
      <c r="E41" s="79">
        <f>SUM(B41:D41)</f>
        <v>1724.6412540058523</v>
      </c>
      <c r="F41" s="124" t="s">
        <v>157</v>
      </c>
    </row>
    <row r="42" spans="1:6" ht="6" customHeight="1">
      <c r="A42" s="68"/>
      <c r="B42" s="18"/>
      <c r="C42" s="58"/>
      <c r="D42" s="58"/>
      <c r="E42" s="46"/>
      <c r="F42" s="124" t="s">
        <v>157</v>
      </c>
    </row>
    <row r="43" spans="1:6" ht="12">
      <c r="A43" s="68" t="s">
        <v>107</v>
      </c>
      <c r="B43" s="21">
        <v>91.7451382721065</v>
      </c>
      <c r="C43" s="78">
        <v>184.388373317648</v>
      </c>
      <c r="D43" s="78">
        <v>61.5205230180298</v>
      </c>
      <c r="E43" s="79">
        <f>SUM(B43:D43)</f>
        <v>337.6540346077843</v>
      </c>
      <c r="F43" s="124" t="s">
        <v>157</v>
      </c>
    </row>
    <row r="44" spans="1:6" ht="6" customHeight="1">
      <c r="A44" s="68"/>
      <c r="B44" s="18"/>
      <c r="C44" s="58"/>
      <c r="D44" s="58"/>
      <c r="E44" s="46"/>
      <c r="F44" s="124" t="s">
        <v>157</v>
      </c>
    </row>
    <row r="45" spans="1:6" ht="12">
      <c r="A45" s="68" t="s">
        <v>108</v>
      </c>
      <c r="B45" s="21">
        <v>1524.07313962219</v>
      </c>
      <c r="C45" s="78">
        <v>660.260434801902</v>
      </c>
      <c r="D45" s="78">
        <v>93.6856666380387</v>
      </c>
      <c r="E45" s="79">
        <v>2278.0192410621307</v>
      </c>
      <c r="F45" s="124" t="s">
        <v>157</v>
      </c>
    </row>
    <row r="46" spans="1:6" ht="6" customHeight="1">
      <c r="A46" s="68"/>
      <c r="B46" s="18"/>
      <c r="C46" s="58"/>
      <c r="D46" s="58"/>
      <c r="E46" s="46"/>
      <c r="F46" s="124" t="s">
        <v>157</v>
      </c>
    </row>
    <row r="47" spans="1:6" ht="12">
      <c r="A47" s="68" t="s">
        <v>109</v>
      </c>
      <c r="B47" s="21">
        <v>66.1485137744765</v>
      </c>
      <c r="C47" s="78">
        <v>56.7129726142523</v>
      </c>
      <c r="D47" s="78">
        <v>10.1298108989869</v>
      </c>
      <c r="E47" s="79">
        <f>SUM(B47:D47)</f>
        <v>132.9912972877157</v>
      </c>
      <c r="F47" s="124" t="s">
        <v>157</v>
      </c>
    </row>
    <row r="48" spans="1:6" ht="12">
      <c r="A48" s="14" t="s">
        <v>11</v>
      </c>
      <c r="B48" s="19">
        <f>B39+B41+B43+B45+B47</f>
        <v>3048.9651798914033</v>
      </c>
      <c r="C48" s="59">
        <f>C39+C41+C43+C45+C47</f>
        <v>2008.0879401094735</v>
      </c>
      <c r="D48" s="59">
        <f>D39+D41+D43+D45+D47</f>
        <v>395.15041922667456</v>
      </c>
      <c r="E48" s="47">
        <f>E39+E41+E43+E45+E47</f>
        <v>5452.203539227552</v>
      </c>
      <c r="F48" s="124" t="s">
        <v>157</v>
      </c>
    </row>
    <row r="49" spans="1:6" ht="6" customHeight="1">
      <c r="A49" s="7"/>
      <c r="B49" s="18"/>
      <c r="C49" s="58"/>
      <c r="D49" s="58"/>
      <c r="E49" s="46"/>
      <c r="F49" s="124" t="s">
        <v>157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157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f>B17+B24+B28+B35+B48+B50</f>
        <v>7010.885513755064</v>
      </c>
      <c r="C52" s="60">
        <f>C17+C24+C28+C35+C48+C50</f>
        <v>4385.745011473762</v>
      </c>
      <c r="D52" s="60">
        <f>D17+D24+D28+D35+D48+D50</f>
        <v>775.3765393378646</v>
      </c>
      <c r="E52" s="48">
        <f>E17+E24+E28+E35+E48+E50</f>
        <v>12172.00706456669</v>
      </c>
      <c r="F52" s="124"/>
    </row>
    <row r="53" spans="2:5" ht="12">
      <c r="B53" s="3"/>
      <c r="C53" s="3"/>
      <c r="D53" s="3"/>
      <c r="E53" s="3"/>
    </row>
    <row r="54" ht="12">
      <c r="A54" s="2" t="s">
        <v>151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JUILLET 2018</v>
      </c>
      <c r="G1" s="22"/>
    </row>
    <row r="2" spans="1:7" ht="15.75">
      <c r="A2" s="51" t="s">
        <v>75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118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1179.26915189581</v>
      </c>
      <c r="C11" s="58">
        <v>1906.42035424961</v>
      </c>
      <c r="D11" s="58">
        <v>834.898414762555</v>
      </c>
      <c r="E11" s="58">
        <v>299.902045520419</v>
      </c>
      <c r="F11" s="58">
        <v>246.522034125142</v>
      </c>
      <c r="G11" s="77">
        <f aca="true" t="shared" si="0" ref="G11:G16">SUM(B11:F11)</f>
        <v>4467.0120005535355</v>
      </c>
      <c r="H11" s="124" t="s">
        <v>157</v>
      </c>
    </row>
    <row r="12" spans="1:8" ht="12">
      <c r="A12" s="7" t="s">
        <v>95</v>
      </c>
      <c r="B12" s="18">
        <v>19.0233754887537</v>
      </c>
      <c r="C12" s="58">
        <v>36.0506555303696</v>
      </c>
      <c r="D12" s="58">
        <v>16.1771430604078</v>
      </c>
      <c r="E12" s="58">
        <v>7.98033995004694</v>
      </c>
      <c r="F12" s="58">
        <v>2.01005650759075</v>
      </c>
      <c r="G12" s="77">
        <f t="shared" si="0"/>
        <v>81.24157053716878</v>
      </c>
      <c r="H12" s="124" t="s">
        <v>157</v>
      </c>
    </row>
    <row r="13" spans="1:8" ht="12">
      <c r="A13" s="7" t="s">
        <v>96</v>
      </c>
      <c r="B13" s="18">
        <v>19.0424139760788</v>
      </c>
      <c r="C13" s="58">
        <v>10.0978341053157</v>
      </c>
      <c r="D13" s="58">
        <v>16.0627968954442</v>
      </c>
      <c r="E13" s="58">
        <v>5.05348784243813</v>
      </c>
      <c r="F13" s="58">
        <v>0</v>
      </c>
      <c r="G13" s="77">
        <f t="shared" si="0"/>
        <v>50.256532819276835</v>
      </c>
      <c r="H13" s="124" t="s">
        <v>157</v>
      </c>
    </row>
    <row r="14" spans="1:8" ht="12">
      <c r="A14" s="7" t="s">
        <v>94</v>
      </c>
      <c r="B14" s="18">
        <v>19.2349875471869</v>
      </c>
      <c r="C14" s="58">
        <v>31.2923987905529</v>
      </c>
      <c r="D14" s="58">
        <v>16.1427250388672</v>
      </c>
      <c r="E14" s="58">
        <v>0.997345132743363</v>
      </c>
      <c r="F14" s="58">
        <v>2.00213751335946</v>
      </c>
      <c r="G14" s="77">
        <f t="shared" si="0"/>
        <v>69.66959402270982</v>
      </c>
      <c r="H14" s="124" t="s">
        <v>157</v>
      </c>
    </row>
    <row r="15" spans="1:8" ht="12">
      <c r="A15" s="7" t="s">
        <v>97</v>
      </c>
      <c r="B15" s="18">
        <v>23.129385334942</v>
      </c>
      <c r="C15" s="58">
        <v>16.1414716485536</v>
      </c>
      <c r="D15" s="58">
        <v>21.3000029317612</v>
      </c>
      <c r="E15" s="58">
        <v>8.05931954198678</v>
      </c>
      <c r="F15" s="58">
        <v>3.99375559077162</v>
      </c>
      <c r="G15" s="77">
        <f t="shared" si="0"/>
        <v>72.6239350480152</v>
      </c>
      <c r="H15" s="124" t="s">
        <v>157</v>
      </c>
    </row>
    <row r="16" spans="1:8" ht="12">
      <c r="A16" s="7" t="s">
        <v>2</v>
      </c>
      <c r="B16" s="18">
        <v>43.2259911690073</v>
      </c>
      <c r="C16" s="58">
        <v>61.4300585052258</v>
      </c>
      <c r="D16" s="58">
        <v>27.1683627926194</v>
      </c>
      <c r="E16" s="58">
        <v>15.1763121283117</v>
      </c>
      <c r="F16" s="58">
        <v>4.99482434745135</v>
      </c>
      <c r="G16" s="77">
        <f t="shared" si="0"/>
        <v>151.99554894261556</v>
      </c>
      <c r="H16" s="124" t="s">
        <v>157</v>
      </c>
    </row>
    <row r="17" spans="1:8" ht="12">
      <c r="A17" s="14" t="s">
        <v>3</v>
      </c>
      <c r="B17" s="19">
        <f aca="true" t="shared" si="1" ref="B17:G17">SUM(B11:B16)</f>
        <v>1302.9253054117787</v>
      </c>
      <c r="C17" s="59">
        <f t="shared" si="1"/>
        <v>2061.4327728296275</v>
      </c>
      <c r="D17" s="59">
        <f t="shared" si="1"/>
        <v>931.7494454816549</v>
      </c>
      <c r="E17" s="59">
        <f t="shared" si="1"/>
        <v>337.1688501159459</v>
      </c>
      <c r="F17" s="59">
        <f t="shared" si="1"/>
        <v>259.52280808431516</v>
      </c>
      <c r="G17" s="47">
        <f t="shared" si="1"/>
        <v>4892.799181923322</v>
      </c>
      <c r="H17" s="124" t="s">
        <v>157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157</v>
      </c>
    </row>
    <row r="19" spans="1:8" ht="12">
      <c r="A19" s="7" t="s">
        <v>4</v>
      </c>
      <c r="B19" s="18">
        <v>91.2092653273348</v>
      </c>
      <c r="C19" s="58">
        <v>398.48258115079</v>
      </c>
      <c r="D19" s="58">
        <v>333.399469243609</v>
      </c>
      <c r="E19" s="58">
        <v>221.382943072348</v>
      </c>
      <c r="F19" s="58">
        <v>94.4699361450199</v>
      </c>
      <c r="G19" s="77">
        <f>SUM(B19:F19)</f>
        <v>1138.9441949391016</v>
      </c>
      <c r="H19" s="124" t="s">
        <v>157</v>
      </c>
    </row>
    <row r="20" spans="1:8" ht="12">
      <c r="A20" s="7" t="s">
        <v>133</v>
      </c>
      <c r="B20" s="18">
        <v>14.169875416302</v>
      </c>
      <c r="C20" s="58">
        <v>11.0754188194423</v>
      </c>
      <c r="D20" s="58">
        <v>9.11520377881456</v>
      </c>
      <c r="E20" s="58">
        <v>78.7778228493749</v>
      </c>
      <c r="F20" s="58">
        <v>16.0318023246826</v>
      </c>
      <c r="G20" s="77">
        <f>SUM(B20:F20)</f>
        <v>129.17012318861634</v>
      </c>
      <c r="H20" s="124" t="s">
        <v>157</v>
      </c>
    </row>
    <row r="21" spans="1:8" ht="12">
      <c r="A21" s="7" t="s">
        <v>98</v>
      </c>
      <c r="B21" s="18">
        <v>2.00548571781047</v>
      </c>
      <c r="C21" s="58">
        <v>15.0739062409061</v>
      </c>
      <c r="D21" s="58">
        <v>6.06170265374355</v>
      </c>
      <c r="E21" s="58">
        <v>0</v>
      </c>
      <c r="F21" s="58">
        <v>0</v>
      </c>
      <c r="G21" s="77">
        <f>SUM(B21:F21)</f>
        <v>23.141094612460122</v>
      </c>
      <c r="H21" s="124" t="s">
        <v>157</v>
      </c>
    </row>
    <row r="22" spans="1:8" ht="12">
      <c r="A22" s="7" t="s">
        <v>99</v>
      </c>
      <c r="B22" s="18">
        <v>5.02713041802825</v>
      </c>
      <c r="C22" s="58">
        <v>12.0455754290253</v>
      </c>
      <c r="D22" s="58">
        <v>4.06820860982855</v>
      </c>
      <c r="E22" s="58">
        <v>4.04067804090512</v>
      </c>
      <c r="F22" s="58">
        <v>0</v>
      </c>
      <c r="G22" s="77">
        <f>SUM(B22:F22)</f>
        <v>25.181592497787218</v>
      </c>
      <c r="H22" s="124" t="s">
        <v>157</v>
      </c>
    </row>
    <row r="23" spans="1:8" ht="12">
      <c r="A23" s="7" t="s">
        <v>5</v>
      </c>
      <c r="B23" s="18">
        <v>67.3446297663637</v>
      </c>
      <c r="C23" s="58">
        <v>13.0702469079166</v>
      </c>
      <c r="D23" s="58">
        <v>10.1273838612075</v>
      </c>
      <c r="E23" s="58">
        <v>14.1215690119771</v>
      </c>
      <c r="F23" s="58">
        <v>20.0448125647517</v>
      </c>
      <c r="G23" s="77">
        <f>SUM(B23:F23)</f>
        <v>124.70864211221661</v>
      </c>
      <c r="H23" s="124" t="s">
        <v>157</v>
      </c>
    </row>
    <row r="24" spans="1:8" ht="12">
      <c r="A24" s="14" t="s">
        <v>6</v>
      </c>
      <c r="B24" s="19">
        <f aca="true" t="shared" si="2" ref="B24:G24">SUM(B19:B23)</f>
        <v>179.75638664583923</v>
      </c>
      <c r="C24" s="59">
        <f t="shared" si="2"/>
        <v>449.7477285480803</v>
      </c>
      <c r="D24" s="59">
        <f t="shared" si="2"/>
        <v>362.7719681472032</v>
      </c>
      <c r="E24" s="59">
        <f t="shared" si="2"/>
        <v>318.32301297460515</v>
      </c>
      <c r="F24" s="59">
        <f t="shared" si="2"/>
        <v>130.5465510344542</v>
      </c>
      <c r="G24" s="47">
        <f t="shared" si="2"/>
        <v>1441.1456473501821</v>
      </c>
      <c r="H24" s="124" t="s">
        <v>157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157</v>
      </c>
    </row>
    <row r="26" spans="1:8" ht="12" customHeight="1">
      <c r="A26" s="7" t="s">
        <v>100</v>
      </c>
      <c r="B26" s="18">
        <v>33.1548249558896</v>
      </c>
      <c r="C26" s="58">
        <v>47.1928767116914</v>
      </c>
      <c r="D26" s="58">
        <v>25.1289947190163</v>
      </c>
      <c r="E26" s="58">
        <v>8.04828770721646</v>
      </c>
      <c r="F26" s="58">
        <v>5.01967058172022</v>
      </c>
      <c r="G26" s="77">
        <f>SUM(B26:F26)</f>
        <v>118.54465467553398</v>
      </c>
      <c r="H26" s="124" t="s">
        <v>157</v>
      </c>
    </row>
    <row r="27" spans="1:8" ht="12" customHeight="1">
      <c r="A27" s="7" t="s">
        <v>101</v>
      </c>
      <c r="B27" s="18">
        <v>6.01754154537178</v>
      </c>
      <c r="C27" s="58">
        <v>8.01524646233986</v>
      </c>
      <c r="D27" s="58">
        <v>2.00213751335946</v>
      </c>
      <c r="E27" s="58">
        <v>9.01631521901959</v>
      </c>
      <c r="F27" s="58">
        <v>2.00213751335946</v>
      </c>
      <c r="G27" s="77">
        <f>SUM(B27:F27)</f>
        <v>27.053378253450152</v>
      </c>
      <c r="H27" s="124" t="s">
        <v>157</v>
      </c>
    </row>
    <row r="28" spans="1:8" ht="12">
      <c r="A28" s="14" t="s">
        <v>7</v>
      </c>
      <c r="B28" s="19">
        <f aca="true" t="shared" si="3" ref="B28:G28">SUM(B26:B27)</f>
        <v>39.17236650126138</v>
      </c>
      <c r="C28" s="59">
        <f t="shared" si="3"/>
        <v>55.20812317403126</v>
      </c>
      <c r="D28" s="59">
        <f t="shared" si="3"/>
        <v>27.131132232375762</v>
      </c>
      <c r="E28" s="59">
        <f t="shared" si="3"/>
        <v>17.06460292623605</v>
      </c>
      <c r="F28" s="59">
        <f t="shared" si="3"/>
        <v>7.02180809507968</v>
      </c>
      <c r="G28" s="47">
        <f t="shared" si="3"/>
        <v>145.59803292898414</v>
      </c>
      <c r="H28" s="124" t="s">
        <v>157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157</v>
      </c>
    </row>
    <row r="30" spans="1:8" ht="12">
      <c r="A30" s="7" t="s">
        <v>8</v>
      </c>
      <c r="B30" s="18">
        <v>24.134095954453</v>
      </c>
      <c r="C30" s="58">
        <v>27.0280930333144</v>
      </c>
      <c r="D30" s="58">
        <v>11.1414920602054</v>
      </c>
      <c r="E30" s="58">
        <v>6.08942882476301</v>
      </c>
      <c r="F30" s="58">
        <v>3.02214353418221</v>
      </c>
      <c r="G30" s="77">
        <f>SUM(B30:F30)</f>
        <v>71.41525340691801</v>
      </c>
      <c r="H30" s="124" t="s">
        <v>157</v>
      </c>
    </row>
    <row r="31" spans="1:8" ht="12">
      <c r="A31" s="7" t="s">
        <v>102</v>
      </c>
      <c r="B31" s="18">
        <v>16.0615924770208</v>
      </c>
      <c r="C31" s="58">
        <v>17.0544327079294</v>
      </c>
      <c r="D31" s="58">
        <v>1.00106875667973</v>
      </c>
      <c r="E31" s="58">
        <v>1.00441696113074</v>
      </c>
      <c r="F31" s="58">
        <v>0</v>
      </c>
      <c r="G31" s="77">
        <f>SUM(B31:F31)</f>
        <v>35.12151090276067</v>
      </c>
      <c r="H31" s="124" t="s">
        <v>157</v>
      </c>
    </row>
    <row r="32" spans="1:8" ht="12">
      <c r="A32" s="7" t="s">
        <v>103</v>
      </c>
      <c r="B32" s="18">
        <v>29.0640800764523</v>
      </c>
      <c r="C32" s="58">
        <v>21.0661226357092</v>
      </c>
      <c r="D32" s="58">
        <v>18.0599432348198</v>
      </c>
      <c r="E32" s="58">
        <v>3.04275277680321</v>
      </c>
      <c r="F32" s="58">
        <v>1.00441696113074</v>
      </c>
      <c r="G32" s="77">
        <f>SUM(B32:F32)</f>
        <v>72.23731568491526</v>
      </c>
      <c r="H32" s="124" t="s">
        <v>157</v>
      </c>
    </row>
    <row r="33" spans="1:8" ht="12">
      <c r="A33" s="7" t="s">
        <v>104</v>
      </c>
      <c r="B33" s="18">
        <v>0</v>
      </c>
      <c r="C33" s="58">
        <v>0</v>
      </c>
      <c r="D33" s="58">
        <v>3.02524280986265</v>
      </c>
      <c r="E33" s="58">
        <v>0</v>
      </c>
      <c r="F33" s="58">
        <v>0</v>
      </c>
      <c r="G33" s="77">
        <f>SUM(B33:F33)</f>
        <v>3.02524280986265</v>
      </c>
      <c r="H33" s="124" t="s">
        <v>157</v>
      </c>
    </row>
    <row r="34" spans="1:8" ht="12">
      <c r="A34" s="7" t="s">
        <v>18</v>
      </c>
      <c r="B34" s="18">
        <v>8.08047183546958</v>
      </c>
      <c r="C34" s="58">
        <v>2.01769911504424</v>
      </c>
      <c r="D34" s="58">
        <v>4.04605585942468</v>
      </c>
      <c r="E34" s="58">
        <v>27.2206378163075</v>
      </c>
      <c r="F34" s="58">
        <v>17.0964757059437</v>
      </c>
      <c r="G34" s="77">
        <f>SUM(B34:F34)</f>
        <v>58.46134033218971</v>
      </c>
      <c r="H34" s="124" t="s">
        <v>157</v>
      </c>
    </row>
    <row r="35" spans="1:8" ht="12">
      <c r="A35" s="14" t="s">
        <v>9</v>
      </c>
      <c r="B35" s="19">
        <f aca="true" t="shared" si="4" ref="B35:G35">SUM(B30:B34)</f>
        <v>77.34024034339568</v>
      </c>
      <c r="C35" s="59">
        <f t="shared" si="4"/>
        <v>67.16634749199723</v>
      </c>
      <c r="D35" s="59">
        <f t="shared" si="4"/>
        <v>37.273802720992265</v>
      </c>
      <c r="E35" s="59">
        <f t="shared" si="4"/>
        <v>37.35723637900446</v>
      </c>
      <c r="F35" s="59">
        <f t="shared" si="4"/>
        <v>21.12303620125665</v>
      </c>
      <c r="G35" s="47">
        <f t="shared" si="4"/>
        <v>240.2606631366463</v>
      </c>
      <c r="H35" s="124" t="s">
        <v>157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157</v>
      </c>
    </row>
    <row r="37" spans="1:8" ht="12">
      <c r="A37" s="7" t="s">
        <v>10</v>
      </c>
      <c r="B37" s="18">
        <v>147.56433501708</v>
      </c>
      <c r="C37" s="58">
        <v>196.250741264094</v>
      </c>
      <c r="D37" s="58">
        <v>47.5570719798869</v>
      </c>
      <c r="E37" s="58">
        <v>85.1692389850545</v>
      </c>
      <c r="F37" s="58">
        <v>112.089611930224</v>
      </c>
      <c r="G37" s="77">
        <f>SUM(B37:F37)</f>
        <v>588.6309991763394</v>
      </c>
      <c r="H37" s="124" t="s">
        <v>157</v>
      </c>
    </row>
    <row r="38" spans="1:8" ht="12">
      <c r="A38" s="7" t="s">
        <v>12</v>
      </c>
      <c r="B38" s="18">
        <v>87.6045533340716</v>
      </c>
      <c r="C38" s="58">
        <v>205.816290724491</v>
      </c>
      <c r="D38" s="58">
        <v>51.0027976631341</v>
      </c>
      <c r="E38" s="58">
        <v>26.5195067511279</v>
      </c>
      <c r="F38" s="58">
        <v>19.3235646149056</v>
      </c>
      <c r="G38" s="77">
        <f>SUM(B38:F38)</f>
        <v>390.2667130877302</v>
      </c>
      <c r="H38" s="124" t="s">
        <v>157</v>
      </c>
    </row>
    <row r="39" spans="1:8" ht="12">
      <c r="A39" s="68" t="s">
        <v>105</v>
      </c>
      <c r="B39" s="21">
        <f aca="true" t="shared" si="5" ref="B39:G39">SUM(B37:B38)</f>
        <v>235.1688883511516</v>
      </c>
      <c r="C39" s="78">
        <f t="shared" si="5"/>
        <v>402.067031988585</v>
      </c>
      <c r="D39" s="78">
        <f t="shared" si="5"/>
        <v>98.559869643021</v>
      </c>
      <c r="E39" s="78">
        <f t="shared" si="5"/>
        <v>111.6887457361824</v>
      </c>
      <c r="F39" s="78">
        <f t="shared" si="5"/>
        <v>131.4131765451296</v>
      </c>
      <c r="G39" s="79">
        <f t="shared" si="5"/>
        <v>978.8977122640696</v>
      </c>
      <c r="H39" s="124" t="s">
        <v>157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157</v>
      </c>
    </row>
    <row r="41" spans="1:8" ht="12">
      <c r="A41" s="68" t="s">
        <v>106</v>
      </c>
      <c r="B41" s="21">
        <v>189.880000756291</v>
      </c>
      <c r="C41" s="78">
        <v>697.690941894394</v>
      </c>
      <c r="D41" s="78">
        <v>502.816943728867</v>
      </c>
      <c r="E41" s="78">
        <v>295.331167472955</v>
      </c>
      <c r="F41" s="78">
        <v>38.922200153345</v>
      </c>
      <c r="G41" s="79">
        <f>SUM(B41:F41)</f>
        <v>1724.641254005852</v>
      </c>
      <c r="H41" s="124" t="s">
        <v>157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157</v>
      </c>
    </row>
    <row r="43" spans="1:8" ht="12">
      <c r="A43" s="68" t="s">
        <v>107</v>
      </c>
      <c r="B43" s="21">
        <v>124.636802490057</v>
      </c>
      <c r="C43" s="78">
        <v>87.1766067483024</v>
      </c>
      <c r="D43" s="78">
        <v>35.2771012569098</v>
      </c>
      <c r="E43" s="78">
        <v>43.4096332015722</v>
      </c>
      <c r="F43" s="78">
        <v>47.1538909109421</v>
      </c>
      <c r="G43" s="79">
        <f>SUM(B43:F43)</f>
        <v>337.6540346077835</v>
      </c>
      <c r="H43" s="124" t="s">
        <v>157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157</v>
      </c>
    </row>
    <row r="45" spans="1:8" ht="12">
      <c r="A45" s="68" t="s">
        <v>108</v>
      </c>
      <c r="B45" s="21">
        <v>391.285379767632</v>
      </c>
      <c r="C45" s="78">
        <v>918.277539851778</v>
      </c>
      <c r="D45" s="78">
        <v>637.700546125813</v>
      </c>
      <c r="E45" s="78">
        <v>262.412064783531</v>
      </c>
      <c r="F45" s="78">
        <v>68.3437105333748</v>
      </c>
      <c r="G45" s="79">
        <v>2278.019241062129</v>
      </c>
      <c r="H45" s="124" t="s">
        <v>157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157</v>
      </c>
    </row>
    <row r="47" spans="1:8" ht="12">
      <c r="A47" s="68" t="s">
        <v>109</v>
      </c>
      <c r="B47" s="21">
        <v>66.9497984248872</v>
      </c>
      <c r="C47" s="78">
        <v>9.07089728807169</v>
      </c>
      <c r="D47" s="78">
        <v>5.0676053880303</v>
      </c>
      <c r="E47" s="78">
        <v>40.7266087896936</v>
      </c>
      <c r="F47" s="78">
        <v>11.176387397033</v>
      </c>
      <c r="G47" s="79">
        <f>SUM(B47:F47)</f>
        <v>132.9912972877158</v>
      </c>
      <c r="H47" s="124" t="s">
        <v>157</v>
      </c>
    </row>
    <row r="48" spans="1:8" ht="12">
      <c r="A48" s="14" t="s">
        <v>11</v>
      </c>
      <c r="B48" s="19">
        <f aca="true" t="shared" si="6" ref="B48:G48">B39+B41+B43+B45+B47</f>
        <v>1007.9208697900187</v>
      </c>
      <c r="C48" s="59">
        <f t="shared" si="6"/>
        <v>2114.283017771131</v>
      </c>
      <c r="D48" s="59">
        <f t="shared" si="6"/>
        <v>1279.4220661426411</v>
      </c>
      <c r="E48" s="59">
        <f t="shared" si="6"/>
        <v>753.5682199839342</v>
      </c>
      <c r="F48" s="59">
        <f t="shared" si="6"/>
        <v>297.0093655398245</v>
      </c>
      <c r="G48" s="47">
        <f t="shared" si="6"/>
        <v>5452.20353922755</v>
      </c>
      <c r="H48" s="124" t="s">
        <v>157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157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157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f aca="true" t="shared" si="7" ref="B52:G52">B17+B24+B28+B35+B48+B50</f>
        <v>2607.115168692294</v>
      </c>
      <c r="C52" s="60">
        <f t="shared" si="7"/>
        <v>4747.837989814868</v>
      </c>
      <c r="D52" s="60">
        <f t="shared" si="7"/>
        <v>2638.3484147248673</v>
      </c>
      <c r="E52" s="60">
        <f t="shared" si="7"/>
        <v>1463.4819223797258</v>
      </c>
      <c r="F52" s="60">
        <f t="shared" si="7"/>
        <v>715.2235689549302</v>
      </c>
      <c r="G52" s="48">
        <f t="shared" si="7"/>
        <v>12172.007064566686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151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JUILLET 2018</v>
      </c>
      <c r="C1" s="22"/>
    </row>
    <row r="2" spans="1:3" ht="15.75">
      <c r="A2" s="51" t="s">
        <v>88</v>
      </c>
      <c r="B2" s="51"/>
      <c r="C2" s="22"/>
    </row>
    <row r="3" spans="1:3" ht="15.75">
      <c r="A3" s="51" t="s">
        <v>89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130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51</v>
      </c>
      <c r="C9" s="45" t="s">
        <v>52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4211.37561789616</v>
      </c>
      <c r="C12" s="66">
        <v>31.1</v>
      </c>
      <c r="D12" s="124"/>
    </row>
    <row r="13" spans="1:4" ht="12">
      <c r="A13" s="7" t="s">
        <v>95</v>
      </c>
      <c r="B13" s="18">
        <v>78.2304452728983</v>
      </c>
      <c r="C13" s="66">
        <v>16.8</v>
      </c>
      <c r="D13" s="124"/>
    </row>
    <row r="14" spans="1:4" ht="12">
      <c r="A14" s="7" t="s">
        <v>96</v>
      </c>
      <c r="B14" s="18">
        <v>49.2554640625971</v>
      </c>
      <c r="C14" s="66">
        <v>14.5</v>
      </c>
      <c r="D14" s="124"/>
    </row>
    <row r="15" spans="1:4" ht="12">
      <c r="A15" s="7" t="s">
        <v>94</v>
      </c>
      <c r="B15" s="18">
        <v>68.6685252660302</v>
      </c>
      <c r="C15" s="66">
        <v>17.2</v>
      </c>
      <c r="D15" s="124"/>
    </row>
    <row r="16" spans="1:4" ht="12">
      <c r="A16" s="7" t="s">
        <v>97</v>
      </c>
      <c r="B16" s="18">
        <v>68.6301794572435</v>
      </c>
      <c r="C16" s="66">
        <v>12.2</v>
      </c>
      <c r="D16" s="124"/>
    </row>
    <row r="17" spans="1:4" ht="12">
      <c r="A17" s="7" t="s">
        <v>2</v>
      </c>
      <c r="B17" s="18">
        <v>148.992342672576</v>
      </c>
      <c r="C17" s="66">
        <v>22.2</v>
      </c>
      <c r="D17" s="124"/>
    </row>
    <row r="18" spans="1:4" ht="12">
      <c r="A18" s="14" t="s">
        <v>3</v>
      </c>
      <c r="B18" s="19">
        <v>4625.1525746275</v>
      </c>
      <c r="C18" s="67">
        <v>29.9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1103.83272864969</v>
      </c>
      <c r="C20" s="66">
        <v>8.6</v>
      </c>
      <c r="D20" s="124"/>
    </row>
    <row r="21" spans="1:4" ht="12">
      <c r="A21" s="7" t="s">
        <v>133</v>
      </c>
      <c r="B21" s="18">
        <v>116.137803510037</v>
      </c>
      <c r="C21" s="66">
        <v>15.8</v>
      </c>
      <c r="D21" s="124"/>
    </row>
    <row r="22" spans="1:4" ht="12">
      <c r="A22" s="7" t="s">
        <v>98</v>
      </c>
      <c r="B22" s="18">
        <v>23.1410946124601</v>
      </c>
      <c r="C22" s="66">
        <v>18.8</v>
      </c>
      <c r="D22" s="124"/>
    </row>
    <row r="23" spans="1:4" ht="12">
      <c r="A23" s="7" t="s">
        <v>99</v>
      </c>
      <c r="B23" s="18">
        <v>24.1805237411075</v>
      </c>
      <c r="C23" s="66">
        <v>15.3</v>
      </c>
      <c r="D23" s="124"/>
    </row>
    <row r="24" spans="1:4" ht="12">
      <c r="A24" s="7" t="s">
        <v>5</v>
      </c>
      <c r="B24" s="18">
        <v>113.676796562033</v>
      </c>
      <c r="C24" s="66">
        <v>18.7</v>
      </c>
      <c r="D24" s="124"/>
    </row>
    <row r="25" spans="1:4" ht="12">
      <c r="A25" s="14" t="s">
        <v>6</v>
      </c>
      <c r="B25" s="19">
        <v>1380.96894707533</v>
      </c>
      <c r="C25" s="67">
        <v>10.3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100</v>
      </c>
      <c r="B27" s="18">
        <v>117.543585918854</v>
      </c>
      <c r="C27" s="66">
        <v>19.9</v>
      </c>
      <c r="D27" s="124"/>
    </row>
    <row r="28" spans="1:4" ht="12" customHeight="1">
      <c r="A28" s="7" t="s">
        <v>101</v>
      </c>
      <c r="B28" s="18">
        <v>25.0512407400907</v>
      </c>
      <c r="C28" s="66">
        <v>25.6</v>
      </c>
      <c r="D28" s="124"/>
    </row>
    <row r="29" spans="1:4" ht="12">
      <c r="A29" s="14" t="s">
        <v>7</v>
      </c>
      <c r="B29" s="19">
        <v>142.594826658945</v>
      </c>
      <c r="C29" s="67">
        <v>20.9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70.4031663803266</v>
      </c>
      <c r="C31" s="66">
        <v>12.1</v>
      </c>
      <c r="D31" s="124"/>
    </row>
    <row r="32" spans="1:4" ht="12">
      <c r="A32" s="7" t="s">
        <v>102</v>
      </c>
      <c r="B32" s="18">
        <v>33.1009349592226</v>
      </c>
      <c r="C32" s="66">
        <v>37.9</v>
      </c>
      <c r="D32" s="124"/>
    </row>
    <row r="33" spans="1:4" ht="12">
      <c r="A33" s="7" t="s">
        <v>103</v>
      </c>
      <c r="B33" s="18">
        <v>71.2328987237846</v>
      </c>
      <c r="C33" s="66">
        <v>23.2</v>
      </c>
      <c r="D33" s="124"/>
    </row>
    <row r="34" spans="1:4" ht="12">
      <c r="A34" s="7" t="s">
        <v>104</v>
      </c>
      <c r="B34" s="18">
        <v>3.02524280986265</v>
      </c>
      <c r="C34" s="66">
        <v>15.5</v>
      </c>
      <c r="D34" s="124"/>
    </row>
    <row r="35" spans="1:4" ht="12">
      <c r="A35" s="7" t="s">
        <v>18</v>
      </c>
      <c r="B35" s="18">
        <v>57.4524907746677</v>
      </c>
      <c r="C35" s="66">
        <v>36.6</v>
      </c>
      <c r="D35" s="124"/>
    </row>
    <row r="36" spans="1:4" ht="12">
      <c r="A36" s="14" t="s">
        <v>9</v>
      </c>
      <c r="B36" s="19">
        <v>235.214733647864</v>
      </c>
      <c r="C36" s="67">
        <v>25.1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417.886734069428</v>
      </c>
      <c r="C38" s="66">
        <v>19.2</v>
      </c>
      <c r="D38" s="124"/>
    </row>
    <row r="39" spans="1:4" ht="12">
      <c r="A39" s="7" t="s">
        <v>12</v>
      </c>
      <c r="B39" s="18">
        <v>354.614706154432</v>
      </c>
      <c r="C39" s="66">
        <v>17.3</v>
      </c>
      <c r="D39" s="124"/>
    </row>
    <row r="40" spans="1:4" ht="12">
      <c r="A40" s="68" t="s">
        <v>105</v>
      </c>
      <c r="B40" s="21">
        <v>772.501440223861</v>
      </c>
      <c r="C40" s="83">
        <v>18.3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106</v>
      </c>
      <c r="B42" s="21">
        <v>1696.6806673087</v>
      </c>
      <c r="C42" s="83">
        <v>9.4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107</v>
      </c>
      <c r="B44" s="21">
        <v>288.336381242025</v>
      </c>
      <c r="C44" s="83">
        <v>16.1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108</v>
      </c>
      <c r="B46" s="21">
        <v>2238.6987629781</v>
      </c>
      <c r="C46" s="83">
        <v>9.1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109</v>
      </c>
      <c r="B48" s="21">
        <v>122.884234091482</v>
      </c>
      <c r="C48" s="83">
        <v>14</v>
      </c>
      <c r="D48" s="124"/>
    </row>
    <row r="49" spans="1:4" ht="12">
      <c r="A49" s="14" t="s">
        <v>11</v>
      </c>
      <c r="B49" s="19">
        <v>5119.10148584417</v>
      </c>
      <c r="C49" s="67">
        <v>11.1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11503.0325678538</v>
      </c>
      <c r="C53" s="84">
        <v>19</v>
      </c>
      <c r="D53" s="124"/>
    </row>
    <row r="55" ht="12">
      <c r="A55" s="2" t="s">
        <v>151</v>
      </c>
    </row>
    <row r="56" ht="12">
      <c r="A56" s="1" t="s">
        <v>131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JUILLET 2018</v>
      </c>
    </row>
    <row r="2" spans="1:3" ht="12.75">
      <c r="A2" s="51" t="s">
        <v>140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147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51</v>
      </c>
      <c r="C8" s="11" t="s">
        <v>145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3516.54818119542</v>
      </c>
      <c r="C11" s="120">
        <f aca="true" t="shared" si="0" ref="C11:C17">IF(B$58=0,0,(B11/B$58)*100)</f>
        <v>34.976567784193094</v>
      </c>
      <c r="D11" s="124"/>
    </row>
    <row r="12" spans="1:4" ht="12">
      <c r="A12" s="7" t="s">
        <v>95</v>
      </c>
      <c r="B12" s="75">
        <v>15.0629528239062</v>
      </c>
      <c r="C12" s="120">
        <f t="shared" si="0"/>
        <v>0.14982032474139448</v>
      </c>
      <c r="D12" s="124"/>
    </row>
    <row r="13" spans="1:4" ht="12">
      <c r="A13" s="7" t="s">
        <v>96</v>
      </c>
      <c r="B13" s="75">
        <v>31.0549180917012</v>
      </c>
      <c r="C13" s="120">
        <f t="shared" si="0"/>
        <v>0.3088808660365658</v>
      </c>
      <c r="D13" s="124"/>
    </row>
    <row r="14" spans="1:4" ht="12">
      <c r="A14" s="7" t="s">
        <v>94</v>
      </c>
      <c r="B14" s="75">
        <v>4.02940986579953</v>
      </c>
      <c r="C14" s="120">
        <f t="shared" si="0"/>
        <v>0.04007763296265261</v>
      </c>
      <c r="D14" s="124"/>
    </row>
    <row r="15" spans="1:4" ht="12">
      <c r="A15" s="7" t="s">
        <v>97</v>
      </c>
      <c r="B15" s="75">
        <v>16.0544212455245</v>
      </c>
      <c r="C15" s="120">
        <f t="shared" si="0"/>
        <v>0.1596817458474835</v>
      </c>
      <c r="D15" s="124"/>
    </row>
    <row r="16" spans="1:4" ht="12">
      <c r="A16" s="7" t="s">
        <v>2</v>
      </c>
      <c r="B16" s="75">
        <v>101.166121299056</v>
      </c>
      <c r="C16" s="120">
        <f t="shared" si="0"/>
        <v>1.0062264234006513</v>
      </c>
      <c r="D16" s="124"/>
    </row>
    <row r="17" spans="1:4" ht="12">
      <c r="A17" s="14" t="s">
        <v>3</v>
      </c>
      <c r="B17" s="118">
        <f>SUM(B11:B16)</f>
        <v>3683.916004521407</v>
      </c>
      <c r="C17" s="121">
        <f t="shared" si="0"/>
        <v>36.641254777181835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133</v>
      </c>
      <c r="B19" s="75">
        <v>34.0040639239411</v>
      </c>
      <c r="C19" s="120">
        <f aca="true" t="shared" si="1" ref="C19:C28">IF(B$58=0,0,(B19/B$58)*100)</f>
        <v>0.33821389200174506</v>
      </c>
      <c r="D19" s="124"/>
    </row>
    <row r="20" spans="1:4" ht="12">
      <c r="A20" s="7" t="s">
        <v>98</v>
      </c>
      <c r="B20" s="75">
        <v>9.02706880482763</v>
      </c>
      <c r="C20" s="120">
        <f t="shared" si="1"/>
        <v>0.08978574092429949</v>
      </c>
      <c r="D20" s="124"/>
    </row>
    <row r="21" spans="1:4" ht="12">
      <c r="A21" s="7" t="s">
        <v>134</v>
      </c>
      <c r="B21" s="75">
        <v>0.990549320732428</v>
      </c>
      <c r="C21" s="120">
        <f t="shared" si="1"/>
        <v>0.009852279472652235</v>
      </c>
      <c r="D21" s="124"/>
    </row>
    <row r="22" spans="1:4" ht="12">
      <c r="A22" s="7" t="s">
        <v>135</v>
      </c>
      <c r="B22" s="75">
        <v>101.898277452815</v>
      </c>
      <c r="C22" s="120">
        <f t="shared" si="1"/>
        <v>1.0135086524562646</v>
      </c>
      <c r="D22" s="124"/>
    </row>
    <row r="23" spans="1:4" ht="12">
      <c r="A23" s="7" t="s">
        <v>4</v>
      </c>
      <c r="B23" s="75">
        <v>122.226292281707</v>
      </c>
      <c r="C23" s="120">
        <f t="shared" si="1"/>
        <v>1.215696750541451</v>
      </c>
      <c r="D23" s="124"/>
    </row>
    <row r="24" spans="1:4" ht="12">
      <c r="A24" s="7" t="s">
        <v>136</v>
      </c>
      <c r="B24" s="75">
        <v>15.0769129741392</v>
      </c>
      <c r="C24" s="120">
        <f t="shared" si="1"/>
        <v>0.14995917628436867</v>
      </c>
      <c r="D24" s="124"/>
    </row>
    <row r="25" spans="1:4" ht="12">
      <c r="A25" s="7" t="s">
        <v>137</v>
      </c>
      <c r="B25" s="75">
        <v>49.2041197793565</v>
      </c>
      <c r="C25" s="120">
        <f t="shared" si="1"/>
        <v>0.48939788168612064</v>
      </c>
      <c r="D25" s="124"/>
    </row>
    <row r="26" spans="1:4" ht="12">
      <c r="A26" s="7" t="s">
        <v>138</v>
      </c>
      <c r="B26" s="75">
        <v>37.0793470310768</v>
      </c>
      <c r="C26" s="120">
        <f t="shared" si="1"/>
        <v>0.3688015144399938</v>
      </c>
      <c r="D26" s="124"/>
    </row>
    <row r="27" spans="1:4" ht="12">
      <c r="A27" s="7" t="s">
        <v>5</v>
      </c>
      <c r="B27" s="75">
        <v>56.153245464567</v>
      </c>
      <c r="C27" s="120">
        <f t="shared" si="1"/>
        <v>0.5585158215082952</v>
      </c>
      <c r="D27" s="124"/>
    </row>
    <row r="28" spans="1:4" ht="12">
      <c r="A28" s="14" t="s">
        <v>6</v>
      </c>
      <c r="B28" s="118">
        <f>SUM(B19:B27)</f>
        <v>425.6598770331627</v>
      </c>
      <c r="C28" s="121">
        <f t="shared" si="1"/>
        <v>4.233731709315191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100</v>
      </c>
      <c r="B30" s="75">
        <v>52.1805398231848</v>
      </c>
      <c r="C30" s="120">
        <f>IF(B$58=0,0,(B30/B$58)*100)</f>
        <v>0.5190021845572964</v>
      </c>
      <c r="D30" s="124"/>
    </row>
    <row r="31" spans="1:4" ht="12" customHeight="1">
      <c r="A31" s="7" t="s">
        <v>101</v>
      </c>
      <c r="B31" s="75">
        <v>24.1950850302201</v>
      </c>
      <c r="C31" s="120">
        <f>IF(B$58=0,0,(B31/B$58)*100)</f>
        <v>0.24065105552346788</v>
      </c>
      <c r="D31" s="124"/>
    </row>
    <row r="32" spans="1:4" ht="12">
      <c r="A32" s="14" t="s">
        <v>7</v>
      </c>
      <c r="B32" s="118">
        <f>SUM(B30:B31)</f>
        <v>76.3756248534049</v>
      </c>
      <c r="C32" s="121">
        <f>IF(B$58=0,0,(B32/B$58)*100)</f>
        <v>0.7596532400807643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66.1322018312813</v>
      </c>
      <c r="C34" s="120">
        <f aca="true" t="shared" si="2" ref="C34:C39">IF(B$58=0,0,(B34/B$58)*100)</f>
        <v>0.6577693012820994</v>
      </c>
      <c r="D34" s="124"/>
    </row>
    <row r="35" spans="1:4" ht="12">
      <c r="A35" s="7" t="s">
        <v>102</v>
      </c>
      <c r="B35" s="75">
        <v>3.00320627003919</v>
      </c>
      <c r="C35" s="120">
        <f t="shared" si="2"/>
        <v>0.029870726138673684</v>
      </c>
      <c r="D35" s="124"/>
    </row>
    <row r="36" spans="1:4" ht="12">
      <c r="A36" s="7" t="s">
        <v>103</v>
      </c>
      <c r="B36" s="75">
        <v>50.0149900886941</v>
      </c>
      <c r="C36" s="120">
        <f t="shared" si="2"/>
        <v>0.4974630236598315</v>
      </c>
      <c r="D36" s="124"/>
    </row>
    <row r="37" spans="1:4" ht="12">
      <c r="A37" s="7" t="s">
        <v>104</v>
      </c>
      <c r="B37" s="75">
        <v>2.01769911504424</v>
      </c>
      <c r="C37" s="120">
        <f t="shared" si="2"/>
        <v>0.020068597450998347</v>
      </c>
      <c r="D37" s="124"/>
    </row>
    <row r="38" spans="1:4" ht="12">
      <c r="A38" s="7" t="s">
        <v>18</v>
      </c>
      <c r="B38" s="75">
        <v>21.05304526516</v>
      </c>
      <c r="C38" s="120">
        <f t="shared" si="2"/>
        <v>0.20939945276968563</v>
      </c>
      <c r="D38" s="124"/>
    </row>
    <row r="39" spans="1:4" ht="12">
      <c r="A39" s="14" t="s">
        <v>9</v>
      </c>
      <c r="B39" s="118">
        <f>SUM(B34:B38)</f>
        <v>142.22114257021883</v>
      </c>
      <c r="C39" s="121">
        <f t="shared" si="2"/>
        <v>1.4145711013012887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470.602922071519</v>
      </c>
      <c r="C41" s="120">
        <f>IF(B$58=0,0,(B41/B$58)*100)</f>
        <v>4.680747754657059</v>
      </c>
      <c r="D41" s="124"/>
    </row>
    <row r="42" spans="1:4" ht="12">
      <c r="A42" s="7" t="s">
        <v>12</v>
      </c>
      <c r="B42" s="75">
        <v>564.991919786937</v>
      </c>
      <c r="C42" s="120">
        <f>IF(B$58=0,0,(B42/B$58)*100)</f>
        <v>5.619567019050894</v>
      </c>
      <c r="D42" s="124"/>
    </row>
    <row r="43" spans="1:4" ht="12">
      <c r="A43" s="68" t="s">
        <v>105</v>
      </c>
      <c r="B43" s="119">
        <f>SUM(B41:B42)</f>
        <v>1035.594841858456</v>
      </c>
      <c r="C43" s="122">
        <f>IF(B$58=0,0,(B43/B$58)*100)</f>
        <v>10.300314773707953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139</v>
      </c>
      <c r="B45" s="119">
        <v>50.6541011594475</v>
      </c>
      <c r="C45" s="122">
        <f>IF(B$58=0,0,(B45/B$58)*100)</f>
        <v>0.5038198004011176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106</v>
      </c>
      <c r="B47" s="119">
        <v>770.39876833402</v>
      </c>
      <c r="C47" s="122">
        <f>IF(B$58=0,0,(B47/B$58)*100)</f>
        <v>7.66260075308671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107</v>
      </c>
      <c r="B49" s="119">
        <v>1003.00182306741</v>
      </c>
      <c r="C49" s="122">
        <f>IF(B$58=0,0,(B49/B$58)*100)</f>
        <v>9.976135529660464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108</v>
      </c>
      <c r="B51" s="119">
        <v>2756.40487000034</v>
      </c>
      <c r="C51" s="122">
        <f>IF(B$58=0,0,(B51/B$58)*100)</f>
        <v>27.415970664583146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109</v>
      </c>
      <c r="B53" s="119">
        <v>109.784543430819</v>
      </c>
      <c r="C53" s="122">
        <f>IF(B$58=0,0,(B53/B$58)*100)</f>
        <v>1.0919476506815258</v>
      </c>
      <c r="D53" s="124"/>
    </row>
    <row r="54" spans="1:4" ht="12">
      <c r="A54" s="14" t="s">
        <v>11</v>
      </c>
      <c r="B54" s="118">
        <f>B43+B45+B47+B49+B51+B53</f>
        <v>5725.838947850493</v>
      </c>
      <c r="C54" s="121">
        <f>IF(B$58=0,0,(B54/B$58)*100)</f>
        <v>56.95078917212092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10054.011596828686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JUILLET 2018</v>
      </c>
      <c r="C1" s="22"/>
    </row>
    <row r="2" spans="1:3" ht="15.75">
      <c r="A2" s="51" t="s">
        <v>90</v>
      </c>
      <c r="B2" s="51"/>
      <c r="C2" s="22"/>
    </row>
    <row r="3" spans="1:3" ht="15.75">
      <c r="A3" s="51" t="s">
        <v>91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142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51</v>
      </c>
      <c r="C8" s="45" t="s">
        <v>52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2926.53215888085</v>
      </c>
      <c r="C11" s="66">
        <v>65</v>
      </c>
      <c r="D11" s="124"/>
    </row>
    <row r="12" spans="1:4" ht="12">
      <c r="A12" s="7" t="s">
        <v>95</v>
      </c>
      <c r="B12" s="18">
        <v>10.0358224058779</v>
      </c>
      <c r="C12" s="66">
        <v>72</v>
      </c>
      <c r="D12" s="124"/>
    </row>
    <row r="13" spans="1:4" ht="12">
      <c r="A13" s="7" t="s">
        <v>96</v>
      </c>
      <c r="B13" s="18">
        <v>29.0527805783418</v>
      </c>
      <c r="C13" s="66">
        <v>49</v>
      </c>
      <c r="D13" s="124"/>
    </row>
    <row r="14" spans="1:4" ht="12">
      <c r="A14" s="7" t="s">
        <v>94</v>
      </c>
      <c r="B14" s="18">
        <v>4.02940986579953</v>
      </c>
      <c r="C14" s="66">
        <v>30</v>
      </c>
      <c r="D14" s="124"/>
    </row>
    <row r="15" spans="1:4" ht="12">
      <c r="A15" s="7" t="s">
        <v>97</v>
      </c>
      <c r="B15" s="18">
        <v>15.0533524888448</v>
      </c>
      <c r="C15" s="66">
        <v>36</v>
      </c>
      <c r="D15" s="124"/>
    </row>
    <row r="16" spans="1:4" ht="12">
      <c r="A16" s="7" t="s">
        <v>2</v>
      </c>
      <c r="B16" s="18">
        <v>85.167639311862</v>
      </c>
      <c r="C16" s="66">
        <v>48</v>
      </c>
      <c r="D16" s="124"/>
    </row>
    <row r="17" spans="1:4" ht="12">
      <c r="A17" s="14" t="s">
        <v>3</v>
      </c>
      <c r="B17" s="19">
        <v>3069.87116353158</v>
      </c>
      <c r="C17" s="67">
        <v>64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133</v>
      </c>
      <c r="B19" s="18">
        <v>28.0258614872536</v>
      </c>
      <c r="C19" s="66">
        <v>37</v>
      </c>
      <c r="D19" s="124"/>
    </row>
    <row r="20" spans="1:4" ht="12">
      <c r="A20" s="7" t="s">
        <v>98</v>
      </c>
      <c r="B20" s="18">
        <v>7.02865491540454</v>
      </c>
      <c r="C20" s="66">
        <v>10</v>
      </c>
      <c r="D20" s="124"/>
    </row>
    <row r="21" spans="1:4" ht="12">
      <c r="A21" s="7" t="s">
        <v>134</v>
      </c>
      <c r="B21" s="18">
        <v>0.990549320732428</v>
      </c>
      <c r="C21" s="66">
        <v>45</v>
      </c>
      <c r="D21" s="124"/>
    </row>
    <row r="22" spans="1:4" ht="12">
      <c r="A22" s="7" t="s">
        <v>135</v>
      </c>
      <c r="B22" s="18">
        <v>87.7458986426194</v>
      </c>
      <c r="C22" s="66">
        <v>36</v>
      </c>
      <c r="D22" s="124"/>
    </row>
    <row r="23" spans="1:4" ht="12">
      <c r="A23" s="7" t="s">
        <v>4</v>
      </c>
      <c r="B23" s="18">
        <v>107.171545869382</v>
      </c>
      <c r="C23" s="66">
        <v>48</v>
      </c>
      <c r="D23" s="124"/>
    </row>
    <row r="24" spans="1:4" ht="12">
      <c r="A24" s="7" t="s">
        <v>136</v>
      </c>
      <c r="B24" s="18">
        <v>15.0769129741392</v>
      </c>
      <c r="C24" s="66">
        <v>50</v>
      </c>
      <c r="D24" s="124"/>
    </row>
    <row r="25" spans="1:4" ht="12">
      <c r="A25" s="7" t="s">
        <v>137</v>
      </c>
      <c r="B25" s="18">
        <v>45.2039437960593</v>
      </c>
      <c r="C25" s="66">
        <v>57</v>
      </c>
      <c r="D25" s="124"/>
    </row>
    <row r="26" spans="1:4" ht="12">
      <c r="A26" s="7" t="s">
        <v>138</v>
      </c>
      <c r="B26" s="18">
        <v>32.0740032476781</v>
      </c>
      <c r="C26" s="66">
        <v>82</v>
      </c>
      <c r="D26" s="124"/>
    </row>
    <row r="27" spans="1:4" ht="12">
      <c r="A27" s="7" t="s">
        <v>5</v>
      </c>
      <c r="B27" s="18">
        <v>51.136772675875</v>
      </c>
      <c r="C27" s="66">
        <v>30</v>
      </c>
      <c r="D27" s="124"/>
    </row>
    <row r="28" spans="1:4" ht="12">
      <c r="A28" s="14" t="s">
        <v>6</v>
      </c>
      <c r="B28" s="19">
        <v>374.454142929144</v>
      </c>
      <c r="C28" s="67">
        <v>45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100</v>
      </c>
      <c r="B30" s="18">
        <v>48.1756552271198</v>
      </c>
      <c r="C30" s="66">
        <v>46</v>
      </c>
      <c r="D30" s="124"/>
    </row>
    <row r="31" spans="1:4" ht="12" customHeight="1">
      <c r="A31" s="7" t="s">
        <v>101</v>
      </c>
      <c r="B31" s="18">
        <v>21.1691730246654</v>
      </c>
      <c r="C31" s="66">
        <v>57</v>
      </c>
      <c r="D31" s="124"/>
    </row>
    <row r="32" spans="1:4" ht="12">
      <c r="A32" s="14" t="s">
        <v>7</v>
      </c>
      <c r="B32" s="19">
        <v>69.3448282517852</v>
      </c>
      <c r="C32" s="67">
        <v>49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61.1262484785365</v>
      </c>
      <c r="C34" s="66">
        <v>28</v>
      </c>
      <c r="D34" s="124"/>
    </row>
    <row r="35" spans="1:4" ht="12">
      <c r="A35" s="7" t="s">
        <v>102</v>
      </c>
      <c r="B35" s="18">
        <v>3.00320627003919</v>
      </c>
      <c r="C35" s="66">
        <v>43</v>
      </c>
      <c r="D35" s="124"/>
    </row>
    <row r="36" spans="1:4" ht="12">
      <c r="A36" s="7" t="s">
        <v>103</v>
      </c>
      <c r="B36" s="18">
        <v>44.0184874152169</v>
      </c>
      <c r="C36" s="66">
        <v>67</v>
      </c>
      <c r="D36" s="124"/>
    </row>
    <row r="37" spans="1:4" ht="12">
      <c r="A37" s="7" t="s">
        <v>104</v>
      </c>
      <c r="B37" s="18">
        <v>2.01769911504424</v>
      </c>
      <c r="C37" s="66">
        <v>32</v>
      </c>
      <c r="D37" s="124"/>
    </row>
    <row r="38" spans="1:4" ht="12">
      <c r="A38" s="7" t="s">
        <v>18</v>
      </c>
      <c r="B38" s="18">
        <v>19.0536463869055</v>
      </c>
      <c r="C38" s="66">
        <v>37</v>
      </c>
      <c r="D38" s="124"/>
    </row>
    <row r="39" spans="1:4" ht="12">
      <c r="A39" s="14" t="s">
        <v>9</v>
      </c>
      <c r="B39" s="19">
        <v>129.219287665742</v>
      </c>
      <c r="C39" s="67">
        <v>43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356.243365185088</v>
      </c>
      <c r="C41" s="66">
        <v>41</v>
      </c>
      <c r="D41" s="124"/>
    </row>
    <row r="42" spans="1:4" ht="12">
      <c r="A42" s="7" t="s">
        <v>12</v>
      </c>
      <c r="B42" s="18">
        <v>451.758293411272</v>
      </c>
      <c r="C42" s="66">
        <v>47</v>
      </c>
      <c r="D42" s="124"/>
    </row>
    <row r="43" spans="1:4" ht="12">
      <c r="A43" s="68" t="s">
        <v>105</v>
      </c>
      <c r="B43" s="21">
        <v>808.00165859636</v>
      </c>
      <c r="C43" s="83">
        <v>45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139</v>
      </c>
      <c r="B45" s="21">
        <v>46.5983328928148</v>
      </c>
      <c r="C45" s="83">
        <v>17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106</v>
      </c>
      <c r="B47" s="21">
        <v>683.295307961478</v>
      </c>
      <c r="C47" s="83">
        <v>24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107</v>
      </c>
      <c r="B49" s="21">
        <v>862.841439921801</v>
      </c>
      <c r="C49" s="83">
        <v>29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108</v>
      </c>
      <c r="B51" s="21">
        <v>2408.63103229531</v>
      </c>
      <c r="C51" s="83">
        <v>28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109</v>
      </c>
      <c r="B53" s="21">
        <v>99.6713946240272</v>
      </c>
      <c r="C53" s="83">
        <v>35</v>
      </c>
      <c r="D53" s="124"/>
    </row>
    <row r="54" spans="1:4" ht="12">
      <c r="A54" s="14" t="s">
        <v>11</v>
      </c>
      <c r="B54" s="19">
        <v>4909.03916629179</v>
      </c>
      <c r="C54" s="67">
        <v>30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8551.92858867004</v>
      </c>
      <c r="C58" s="84">
        <v>43</v>
      </c>
    </row>
    <row r="59" spans="4:7" ht="12.75">
      <c r="D59" s="61"/>
      <c r="E59" s="61"/>
      <c r="F59" s="64"/>
      <c r="G59" s="61"/>
    </row>
    <row r="60" spans="1:7" ht="12.75">
      <c r="A60" s="2" t="s">
        <v>155</v>
      </c>
      <c r="D60" s="61"/>
      <c r="E60" s="61"/>
      <c r="F60" s="64"/>
      <c r="G60" s="61"/>
    </row>
    <row r="61" spans="1:7" ht="12.75">
      <c r="A61" s="1" t="s">
        <v>141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JUILLET 2018</v>
      </c>
    </row>
    <row r="2" spans="1:3" ht="12.75">
      <c r="A2" s="37"/>
      <c r="C2" s="31" t="s">
        <v>117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110</v>
      </c>
      <c r="B5" s="71" t="s">
        <v>111</v>
      </c>
      <c r="C5" s="33" t="s">
        <v>0</v>
      </c>
      <c r="D5" s="17" t="s">
        <v>112</v>
      </c>
      <c r="E5" s="17" t="s">
        <v>113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114</v>
      </c>
      <c r="B8" s="74">
        <v>507.149635196901</v>
      </c>
      <c r="C8" s="35">
        <v>12172.0070645667</v>
      </c>
      <c r="D8" s="18">
        <f>B8+C8</f>
        <v>12679.156699763602</v>
      </c>
      <c r="E8" s="18">
        <v>685.831703407745</v>
      </c>
      <c r="F8" s="18">
        <v>10054.0115968287</v>
      </c>
      <c r="G8" s="12">
        <f>SUM(D8:F8)</f>
        <v>23419.000000000044</v>
      </c>
      <c r="H8" s="124" t="s">
        <v>157</v>
      </c>
    </row>
    <row r="9" spans="1:8" ht="12">
      <c r="A9" s="36" t="s">
        <v>115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157</v>
      </c>
    </row>
    <row r="10" spans="1:8" ht="12">
      <c r="A10" s="36" t="s">
        <v>116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157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507.149635196901</v>
      </c>
      <c r="C12" s="34">
        <f t="shared" si="0"/>
        <v>12172.0070645667</v>
      </c>
      <c r="D12" s="20">
        <f t="shared" si="0"/>
        <v>12679.156699763602</v>
      </c>
      <c r="E12" s="20">
        <f t="shared" si="0"/>
        <v>685.831703407745</v>
      </c>
      <c r="F12" s="20">
        <f t="shared" si="0"/>
        <v>10054.0115968287</v>
      </c>
      <c r="G12" s="13">
        <f t="shared" si="0"/>
        <v>23419.000000000044</v>
      </c>
    </row>
    <row r="13" spans="3:7" ht="12">
      <c r="C13" s="3"/>
      <c r="D13" s="3"/>
      <c r="F13" s="3"/>
      <c r="G13" s="3"/>
    </row>
    <row r="14" spans="1:7" ht="12">
      <c r="A14" s="2" t="s">
        <v>152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2018</v>
      </c>
      <c r="B1" s="51" t="s">
        <v>55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17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4467.01200055353</v>
      </c>
      <c r="C8" s="102">
        <f aca="true" t="shared" si="0" ref="C8:C14">IF(B$50=0,0,(B8/B$50)*100)</f>
        <v>36.69905856000714</v>
      </c>
      <c r="D8" s="91">
        <v>0</v>
      </c>
      <c r="E8" s="99"/>
      <c r="F8" s="12">
        <f aca="true" t="shared" si="1" ref="F8:F13">B8+D8</f>
        <v>4467.01200055353</v>
      </c>
      <c r="G8" s="124" t="s">
        <v>157</v>
      </c>
    </row>
    <row r="9" spans="1:7" ht="12">
      <c r="A9" s="7" t="s">
        <v>95</v>
      </c>
      <c r="B9" s="18">
        <v>81.2415705371688</v>
      </c>
      <c r="C9" s="102">
        <f t="shared" si="0"/>
        <v>0.6674459693148479</v>
      </c>
      <c r="D9" s="91">
        <v>0</v>
      </c>
      <c r="E9" s="99"/>
      <c r="F9" s="12">
        <f t="shared" si="1"/>
        <v>81.2415705371688</v>
      </c>
      <c r="G9" s="124" t="s">
        <v>157</v>
      </c>
    </row>
    <row r="10" spans="1:7" ht="12">
      <c r="A10" s="7" t="s">
        <v>96</v>
      </c>
      <c r="B10" s="18">
        <v>50.2565328192768</v>
      </c>
      <c r="C10" s="102">
        <f t="shared" si="0"/>
        <v>0.41288616209873963</v>
      </c>
      <c r="D10" s="91">
        <v>0</v>
      </c>
      <c r="E10" s="99"/>
      <c r="F10" s="12">
        <f t="shared" si="1"/>
        <v>50.2565328192768</v>
      </c>
      <c r="G10" s="124" t="s">
        <v>157</v>
      </c>
    </row>
    <row r="11" spans="1:7" ht="12">
      <c r="A11" s="7" t="s">
        <v>94</v>
      </c>
      <c r="B11" s="18">
        <v>69.6695940227099</v>
      </c>
      <c r="C11" s="102">
        <f t="shared" si="0"/>
        <v>0.5723755634805833</v>
      </c>
      <c r="D11" s="91">
        <v>0</v>
      </c>
      <c r="E11" s="99"/>
      <c r="F11" s="12">
        <f t="shared" si="1"/>
        <v>69.6695940227099</v>
      </c>
      <c r="G11" s="124" t="s">
        <v>157</v>
      </c>
    </row>
    <row r="12" spans="1:7" ht="12">
      <c r="A12" s="7" t="s">
        <v>97</v>
      </c>
      <c r="B12" s="18">
        <v>72.6239350480152</v>
      </c>
      <c r="C12" s="102">
        <f t="shared" si="0"/>
        <v>0.5966471647837531</v>
      </c>
      <c r="D12" s="91">
        <v>0</v>
      </c>
      <c r="E12" s="99"/>
      <c r="F12" s="12">
        <f t="shared" si="1"/>
        <v>72.6239350480152</v>
      </c>
      <c r="G12" s="124" t="s">
        <v>157</v>
      </c>
    </row>
    <row r="13" spans="1:7" ht="12">
      <c r="A13" s="7" t="s">
        <v>2</v>
      </c>
      <c r="B13" s="18">
        <v>151.995548942616</v>
      </c>
      <c r="C13" s="102">
        <f t="shared" si="0"/>
        <v>1.24873037072976</v>
      </c>
      <c r="D13" s="91">
        <v>0</v>
      </c>
      <c r="E13" s="99"/>
      <c r="F13" s="12">
        <f t="shared" si="1"/>
        <v>151.995548942616</v>
      </c>
      <c r="G13" s="124" t="s">
        <v>157</v>
      </c>
    </row>
    <row r="14" spans="1:7" ht="12">
      <c r="A14" s="14" t="s">
        <v>3</v>
      </c>
      <c r="B14" s="19">
        <f>SUM(B8:B13)</f>
        <v>4892.799181923317</v>
      </c>
      <c r="C14" s="103">
        <f t="shared" si="0"/>
        <v>40.19714379041483</v>
      </c>
      <c r="D14" s="92">
        <f>SUM(D8:D13)</f>
        <v>0</v>
      </c>
      <c r="E14" s="100"/>
      <c r="F14" s="15">
        <f>SUM(F8:F13)</f>
        <v>4892.799181923317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1138.9441949391</v>
      </c>
      <c r="C16" s="102">
        <f aca="true" t="shared" si="2" ref="C16:C21">IF(B$50=0,0,(B16/B$50)*100)</f>
        <v>9.357077997881088</v>
      </c>
      <c r="D16" s="91">
        <v>0</v>
      </c>
      <c r="E16" s="99"/>
      <c r="F16" s="12">
        <f>B16+D16</f>
        <v>1138.9441949391</v>
      </c>
      <c r="G16" s="124" t="s">
        <v>157</v>
      </c>
    </row>
    <row r="17" spans="1:7" ht="12">
      <c r="A17" s="7" t="s">
        <v>133</v>
      </c>
      <c r="B17" s="18">
        <v>129.170123188616</v>
      </c>
      <c r="C17" s="102">
        <f t="shared" si="2"/>
        <v>1.0612064428112002</v>
      </c>
      <c r="D17" s="91">
        <v>0</v>
      </c>
      <c r="E17" s="99"/>
      <c r="F17" s="12">
        <f>B17+D17</f>
        <v>129.170123188616</v>
      </c>
      <c r="G17" s="124" t="s">
        <v>157</v>
      </c>
    </row>
    <row r="18" spans="1:7" ht="12">
      <c r="A18" s="7" t="s">
        <v>98</v>
      </c>
      <c r="B18" s="18">
        <v>23.1410946124601</v>
      </c>
      <c r="C18" s="102">
        <f t="shared" si="2"/>
        <v>0.19011732814241453</v>
      </c>
      <c r="D18" s="91">
        <v>0</v>
      </c>
      <c r="E18" s="99"/>
      <c r="F18" s="12">
        <f>B18+D18</f>
        <v>23.1410946124601</v>
      </c>
      <c r="G18" s="124" t="s">
        <v>157</v>
      </c>
    </row>
    <row r="19" spans="1:7" ht="12">
      <c r="A19" s="7" t="s">
        <v>99</v>
      </c>
      <c r="B19" s="18">
        <v>25.1815924977872</v>
      </c>
      <c r="C19" s="102">
        <f t="shared" si="2"/>
        <v>0.20688118536417946</v>
      </c>
      <c r="D19" s="91">
        <v>0</v>
      </c>
      <c r="E19" s="99"/>
      <c r="F19" s="12">
        <f>B19+D19</f>
        <v>25.1815924977872</v>
      </c>
      <c r="G19" s="124" t="s">
        <v>157</v>
      </c>
    </row>
    <row r="20" spans="1:7" ht="12">
      <c r="A20" s="7" t="s">
        <v>5</v>
      </c>
      <c r="B20" s="18">
        <v>124.708642112216</v>
      </c>
      <c r="C20" s="102">
        <f t="shared" si="2"/>
        <v>1.0245528239566104</v>
      </c>
      <c r="D20" s="91">
        <v>0</v>
      </c>
      <c r="E20" s="99"/>
      <c r="F20" s="12">
        <f>B20+D20</f>
        <v>124.708642112216</v>
      </c>
      <c r="G20" s="124" t="s">
        <v>157</v>
      </c>
    </row>
    <row r="21" spans="1:7" ht="12">
      <c r="A21" s="14" t="s">
        <v>6</v>
      </c>
      <c r="B21" s="19">
        <f>SUM(B16:B20)</f>
        <v>1441.1456473501796</v>
      </c>
      <c r="C21" s="103">
        <f t="shared" si="2"/>
        <v>11.839835778155496</v>
      </c>
      <c r="D21" s="92">
        <f>SUM(D16:D20)</f>
        <v>0</v>
      </c>
      <c r="E21" s="100"/>
      <c r="F21" s="15">
        <f>SUM(F16:F20)</f>
        <v>1441.1456473501796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 customHeight="1">
      <c r="A23" s="7" t="s">
        <v>100</v>
      </c>
      <c r="B23" s="18">
        <v>118.544654675534</v>
      </c>
      <c r="C23" s="102">
        <f>IF(B$50=0,0,(B23/B$50)*100)</f>
        <v>0.9739121415778953</v>
      </c>
      <c r="D23" s="91">
        <v>0</v>
      </c>
      <c r="E23" s="99"/>
      <c r="F23" s="12">
        <f>B23+D23</f>
        <v>118.544654675534</v>
      </c>
      <c r="G23" s="124" t="s">
        <v>157</v>
      </c>
    </row>
    <row r="24" spans="1:7" ht="12" customHeight="1">
      <c r="A24" s="7" t="s">
        <v>101</v>
      </c>
      <c r="B24" s="18">
        <v>27.0533782534502</v>
      </c>
      <c r="C24" s="102">
        <f>IF(B$50=0,0,(B24/B$50)*100)</f>
        <v>0.22225897594328503</v>
      </c>
      <c r="D24" s="91">
        <v>0</v>
      </c>
      <c r="E24" s="99"/>
      <c r="F24" s="12">
        <f>B24+D24</f>
        <v>27.0533782534502</v>
      </c>
      <c r="G24" s="124" t="s">
        <v>157</v>
      </c>
    </row>
    <row r="25" spans="1:7" ht="12">
      <c r="A25" s="14" t="s">
        <v>7</v>
      </c>
      <c r="B25" s="19">
        <f>SUM(B23:B24)</f>
        <v>145.5980329289842</v>
      </c>
      <c r="C25" s="103">
        <f>IF(B$50=0,0,(B25/B$50)*100)</f>
        <v>1.1961711175211802</v>
      </c>
      <c r="D25" s="92"/>
      <c r="E25" s="100"/>
      <c r="F25" s="15">
        <f>B25+D25</f>
        <v>145.5980329289842</v>
      </c>
      <c r="G25" s="124" t="s">
        <v>157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157</v>
      </c>
    </row>
    <row r="27" spans="1:7" ht="12">
      <c r="A27" s="7" t="s">
        <v>8</v>
      </c>
      <c r="B27" s="18">
        <v>71.4152534069181</v>
      </c>
      <c r="C27" s="102">
        <f aca="true" t="shared" si="3" ref="C27:C32">IF(B$50=0,0,(B27/B$50)*100)</f>
        <v>0.5867171537782909</v>
      </c>
      <c r="D27" s="91">
        <v>0</v>
      </c>
      <c r="E27" s="99"/>
      <c r="F27" s="12">
        <f>B27+D27</f>
        <v>71.4152534069181</v>
      </c>
      <c r="G27" s="124" t="s">
        <v>157</v>
      </c>
    </row>
    <row r="28" spans="1:7" ht="12">
      <c r="A28" s="7" t="s">
        <v>102</v>
      </c>
      <c r="B28" s="18">
        <v>35.1215109027607</v>
      </c>
      <c r="C28" s="102">
        <f t="shared" si="3"/>
        <v>0.2885433003485611</v>
      </c>
      <c r="D28" s="91">
        <v>0</v>
      </c>
      <c r="E28" s="99"/>
      <c r="F28" s="12">
        <f>B28+D28</f>
        <v>35.1215109027607</v>
      </c>
      <c r="G28" s="124" t="s">
        <v>157</v>
      </c>
    </row>
    <row r="29" spans="1:7" ht="12">
      <c r="A29" s="7" t="s">
        <v>103</v>
      </c>
      <c r="B29" s="18">
        <v>72.2373156849153</v>
      </c>
      <c r="C29" s="102">
        <f t="shared" si="3"/>
        <v>0.5934708655830621</v>
      </c>
      <c r="D29" s="91">
        <v>0</v>
      </c>
      <c r="E29" s="99"/>
      <c r="F29" s="12">
        <f>B29+D29</f>
        <v>72.2373156849153</v>
      </c>
      <c r="G29" s="124" t="s">
        <v>157</v>
      </c>
    </row>
    <row r="30" spans="1:7" ht="12">
      <c r="A30" s="7" t="s">
        <v>104</v>
      </c>
      <c r="B30" s="18">
        <v>3.02524280986265</v>
      </c>
      <c r="C30" s="102">
        <f t="shared" si="3"/>
        <v>0.024854100016662693</v>
      </c>
      <c r="D30" s="91">
        <v>0</v>
      </c>
      <c r="E30" s="99"/>
      <c r="F30" s="12">
        <f>B30+D30</f>
        <v>3.02524280986265</v>
      </c>
      <c r="G30" s="124" t="s">
        <v>157</v>
      </c>
    </row>
    <row r="31" spans="1:7" ht="12">
      <c r="A31" s="7" t="s">
        <v>18</v>
      </c>
      <c r="B31" s="18">
        <v>58.4613403321898</v>
      </c>
      <c r="C31" s="102">
        <f t="shared" si="3"/>
        <v>0.4802933486817774</v>
      </c>
      <c r="D31" s="91">
        <v>0</v>
      </c>
      <c r="E31" s="99"/>
      <c r="F31" s="12">
        <f>B31+D31</f>
        <v>58.4613403321898</v>
      </c>
      <c r="G31" s="124" t="s">
        <v>157</v>
      </c>
    </row>
    <row r="32" spans="1:7" ht="12">
      <c r="A32" s="14" t="s">
        <v>9</v>
      </c>
      <c r="B32" s="19">
        <f>SUM(B27:B31)</f>
        <v>240.26066313664654</v>
      </c>
      <c r="C32" s="103">
        <f t="shared" si="3"/>
        <v>1.973878768408354</v>
      </c>
      <c r="D32" s="92">
        <f>SUM(D27:D31)</f>
        <v>0</v>
      </c>
      <c r="E32" s="100"/>
      <c r="F32" s="15">
        <f>SUM(F27:F31)</f>
        <v>240.26066313664654</v>
      </c>
      <c r="G32" s="124" t="s">
        <v>157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157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10054.0115968287</v>
      </c>
      <c r="E34" s="102">
        <f>IF(D34=0,0,(D$50/D$50)*100)</f>
        <v>100</v>
      </c>
      <c r="F34" s="12">
        <f>B34+D34</f>
        <v>10054.0115968287</v>
      </c>
      <c r="G34" s="124" t="s">
        <v>157</v>
      </c>
    </row>
    <row r="35" spans="1:7" ht="12">
      <c r="A35" s="7" t="s">
        <v>10</v>
      </c>
      <c r="B35" s="18">
        <v>588.630999176339</v>
      </c>
      <c r="C35" s="102">
        <f>IF(B$50=0,0,(B35/B$50)*100)</f>
        <v>4.8359403346870655</v>
      </c>
      <c r="D35" s="91">
        <v>0</v>
      </c>
      <c r="E35" s="99"/>
      <c r="F35" s="12">
        <f>B35+D35</f>
        <v>588.630999176339</v>
      </c>
      <c r="G35" s="124" t="s">
        <v>157</v>
      </c>
    </row>
    <row r="36" spans="1:7" ht="12">
      <c r="A36" s="7" t="s">
        <v>12</v>
      </c>
      <c r="B36" s="18">
        <v>390.26671308773</v>
      </c>
      <c r="C36" s="102">
        <f>IF(B$50=0,0,(B36/B$50)*100)</f>
        <v>3.2062642669984647</v>
      </c>
      <c r="D36" s="91">
        <v>0</v>
      </c>
      <c r="E36" s="99"/>
      <c r="F36" s="12">
        <f>B36+D36</f>
        <v>390.26671308773</v>
      </c>
      <c r="G36" s="124" t="s">
        <v>157</v>
      </c>
    </row>
    <row r="37" spans="1:7" ht="12">
      <c r="A37" s="68" t="s">
        <v>105</v>
      </c>
      <c r="B37" s="21">
        <f>SUM(B34:B36)</f>
        <v>978.897712264069</v>
      </c>
      <c r="C37" s="104">
        <f>IF(B$50=0,0,(B37/B$50)*100)</f>
        <v>8.04220460168553</v>
      </c>
      <c r="D37" s="93">
        <f>SUM(D34:D36)</f>
        <v>10054.0115968287</v>
      </c>
      <c r="E37" s="104">
        <f>IF(D37=0,0,(D$50/D$50)*100)</f>
        <v>100</v>
      </c>
      <c r="F37" s="69">
        <f>B37+D37</f>
        <v>11032.909309092767</v>
      </c>
      <c r="G37" s="124" t="s">
        <v>157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157</v>
      </c>
    </row>
    <row r="39" spans="1:7" ht="12">
      <c r="A39" s="68" t="s">
        <v>106</v>
      </c>
      <c r="B39" s="21">
        <v>1724.64125400585</v>
      </c>
      <c r="C39" s="104">
        <f>IF(B$50=0,0,(B39/B$50)*100)</f>
        <v>14.168914336456206</v>
      </c>
      <c r="D39" s="93">
        <v>0</v>
      </c>
      <c r="E39" s="101"/>
      <c r="F39" s="69">
        <f>B39+D39</f>
        <v>1724.64125400585</v>
      </c>
      <c r="G39" s="124" t="s">
        <v>157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157</v>
      </c>
    </row>
    <row r="41" spans="1:7" ht="12">
      <c r="A41" s="68" t="s">
        <v>107</v>
      </c>
      <c r="B41" s="21">
        <v>337.654034607784</v>
      </c>
      <c r="C41" s="104">
        <f>IF(B$50=0,0,(B41/B$50)*100)</f>
        <v>2.7740210206639784</v>
      </c>
      <c r="D41" s="93">
        <v>0</v>
      </c>
      <c r="E41" s="101"/>
      <c r="F41" s="69">
        <f>B41+D41</f>
        <v>337.654034607784</v>
      </c>
      <c r="G41" s="124" t="s">
        <v>157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157</v>
      </c>
    </row>
    <row r="43" spans="1:7" ht="12">
      <c r="A43" s="68" t="s">
        <v>108</v>
      </c>
      <c r="B43" s="21">
        <v>2278.01924106213</v>
      </c>
      <c r="C43" s="104">
        <f>IF(B$50=0,0,(B43/B$50)*100)</f>
        <v>18.715231013080487</v>
      </c>
      <c r="D43" s="93"/>
      <c r="E43" s="101"/>
      <c r="F43" s="69">
        <f>B43+D43</f>
        <v>2278.01924106213</v>
      </c>
      <c r="G43" s="124" t="s">
        <v>157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157</v>
      </c>
    </row>
    <row r="45" spans="1:7" ht="12">
      <c r="A45" s="68" t="s">
        <v>109</v>
      </c>
      <c r="B45" s="21">
        <v>132.991297287716</v>
      </c>
      <c r="C45" s="104">
        <f>IF(B$50=0,0,(B45/B$50)*100)</f>
        <v>1.0925995736139553</v>
      </c>
      <c r="D45" s="93">
        <v>0</v>
      </c>
      <c r="E45" s="101"/>
      <c r="F45" s="69">
        <f>B45+D45</f>
        <v>132.991297287716</v>
      </c>
      <c r="G45" s="124" t="s">
        <v>157</v>
      </c>
    </row>
    <row r="46" spans="1:7" ht="12">
      <c r="A46" s="14" t="s">
        <v>11</v>
      </c>
      <c r="B46" s="19">
        <f>B37+B39+B41+B43+B45</f>
        <v>5452.203539227549</v>
      </c>
      <c r="C46" s="103">
        <f>IF(B$50=0,0,(B46/B$50)*100)</f>
        <v>44.79297054550016</v>
      </c>
      <c r="D46" s="92">
        <f>D37+D39+D41+D43+D45</f>
        <v>10054.0115968287</v>
      </c>
      <c r="E46" s="103">
        <f>IF(D46=0,0,(D$50/D$50)*100)</f>
        <v>100</v>
      </c>
      <c r="F46" s="15">
        <f>B46+D46</f>
        <v>15506.21513605625</v>
      </c>
      <c r="G46" s="124" t="s">
        <v>157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157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157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12172.007064566675</v>
      </c>
      <c r="C50" s="105">
        <f>IF(B$50=0,0,(B50/B$50)*100)</f>
        <v>100</v>
      </c>
      <c r="D50" s="94">
        <f>D14+D21+D25+D32+D46+D48</f>
        <v>10054.0115968287</v>
      </c>
      <c r="E50" s="105">
        <f>IF(D50=0,0,(D$50/D$50)*100)</f>
        <v>100</v>
      </c>
      <c r="F50" s="13">
        <f>F14+F21+F25+F32+F46+F48</f>
        <v>22226.018661395377</v>
      </c>
    </row>
    <row r="51" spans="2:6" ht="12">
      <c r="B51" s="3"/>
      <c r="C51" s="3"/>
      <c r="D51" s="3"/>
      <c r="E51" s="3"/>
      <c r="F51" s="3"/>
    </row>
    <row r="52" spans="1:6" ht="12">
      <c r="A52" s="2" t="s">
        <v>152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2018</v>
      </c>
      <c r="B1" s="31" t="s">
        <v>36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19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92</v>
      </c>
      <c r="B8" s="18">
        <v>6062.79463513021</v>
      </c>
      <c r="C8" s="108">
        <f>IF(B$12=0,0,(B8/B$12)*100)</f>
        <v>49.80932563520529</v>
      </c>
      <c r="D8" s="91">
        <v>4971.15657776212</v>
      </c>
      <c r="E8" s="108">
        <f>IF(D$12=0,0,(D8/D$12)*100)</f>
        <v>49.444508093964885</v>
      </c>
      <c r="F8" s="12">
        <f>B8+D8</f>
        <v>11033.95121289233</v>
      </c>
      <c r="G8" s="124" t="s">
        <v>157</v>
      </c>
    </row>
    <row r="9" spans="1:7" ht="12">
      <c r="A9" s="36" t="s">
        <v>93</v>
      </c>
      <c r="B9" s="18">
        <v>5956.30771327463</v>
      </c>
      <c r="C9" s="108">
        <f>IF(B$12=0,0,(B9/B$12)*100)</f>
        <v>48.93447466534702</v>
      </c>
      <c r="D9" s="91">
        <v>4970.12616423764</v>
      </c>
      <c r="E9" s="108">
        <f>IF(D$12=0,0,(D9/D$12)*100)</f>
        <v>49.43425931401714</v>
      </c>
      <c r="F9" s="12">
        <f>B9+D9</f>
        <v>10926.43387751227</v>
      </c>
      <c r="G9" s="124" t="s">
        <v>157</v>
      </c>
    </row>
    <row r="10" spans="1:7" ht="12">
      <c r="A10" s="36" t="s">
        <v>30</v>
      </c>
      <c r="B10" s="18">
        <v>152.904716161838</v>
      </c>
      <c r="C10" s="108">
        <f>IF(B$12=0,0,(B10/B$12)*100)</f>
        <v>1.2561996994476883</v>
      </c>
      <c r="D10" s="91">
        <v>112.72885482891</v>
      </c>
      <c r="E10" s="108">
        <f>IF(D$12=0,0,(D10/D$12)*100)</f>
        <v>1.121232592017976</v>
      </c>
      <c r="F10" s="12">
        <f>B10+D10</f>
        <v>265.633570990748</v>
      </c>
      <c r="G10" s="124" t="s">
        <v>157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37</v>
      </c>
      <c r="B12" s="20">
        <f>SUM(B8:B10)</f>
        <v>12172.007064566678</v>
      </c>
      <c r="C12" s="109">
        <f>IF(B$12=0,0,(B12/B$12)*100)</f>
        <v>100</v>
      </c>
      <c r="D12" s="106">
        <f>SUM(D8:D10)</f>
        <v>10054.01159682867</v>
      </c>
      <c r="E12" s="109">
        <f>IF(D$12=0,0,(D12/D$12)*100)</f>
        <v>100</v>
      </c>
      <c r="F12" s="13">
        <f>SUM(F8:F10)</f>
        <v>22226.01866139535</v>
      </c>
    </row>
    <row r="13" spans="2:6" ht="12">
      <c r="B13" s="3"/>
      <c r="C13" s="3"/>
      <c r="D13" s="3"/>
      <c r="E13" s="3"/>
      <c r="F13" s="3"/>
    </row>
    <row r="14" spans="1:6" ht="12">
      <c r="A14" s="2" t="s">
        <v>152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2018</v>
      </c>
      <c r="B1" s="51" t="s">
        <v>58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20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720.920771570222</v>
      </c>
      <c r="C8" s="102">
        <f aca="true" t="shared" si="0" ref="C8:C17">IF(B$19=0,0,(B8/B$19)*100)</f>
        <v>5.922776480050345</v>
      </c>
      <c r="D8" s="91">
        <v>514.379369256323</v>
      </c>
      <c r="E8" s="102">
        <f aca="true" t="shared" si="1" ref="E8:E17">IF(D$19=0,0,(D8/D$19)*100)</f>
        <v>5.116160492778548</v>
      </c>
      <c r="F8" s="12">
        <f aca="true" t="shared" si="2" ref="F8:F17">B8+D8</f>
        <v>1235.300140826545</v>
      </c>
      <c r="G8" s="124" t="s">
        <v>157</v>
      </c>
    </row>
    <row r="9" spans="1:7" ht="12">
      <c r="A9" s="36" t="s">
        <v>22</v>
      </c>
      <c r="B9" s="18">
        <v>1533.79536352074</v>
      </c>
      <c r="C9" s="102">
        <f t="shared" si="0"/>
        <v>12.601006188911064</v>
      </c>
      <c r="D9" s="91">
        <v>475.588878705887</v>
      </c>
      <c r="E9" s="102">
        <f t="shared" si="1"/>
        <v>4.730339468236746</v>
      </c>
      <c r="F9" s="12">
        <f t="shared" si="2"/>
        <v>2009.384242226627</v>
      </c>
      <c r="G9" s="124" t="s">
        <v>157</v>
      </c>
    </row>
    <row r="10" spans="1:7" ht="12">
      <c r="A10" s="36" t="s">
        <v>29</v>
      </c>
      <c r="B10" s="18">
        <v>1897.30600757435</v>
      </c>
      <c r="C10" s="102">
        <f t="shared" si="0"/>
        <v>15.58745404525357</v>
      </c>
      <c r="D10" s="91">
        <v>1505.23638258841</v>
      </c>
      <c r="E10" s="102">
        <f t="shared" si="1"/>
        <v>14.971500361738222</v>
      </c>
      <c r="F10" s="12">
        <f t="shared" si="2"/>
        <v>3402.54239016276</v>
      </c>
      <c r="G10" s="124" t="s">
        <v>157</v>
      </c>
    </row>
    <row r="11" spans="1:7" ht="12">
      <c r="A11" s="36" t="s">
        <v>23</v>
      </c>
      <c r="B11" s="18">
        <v>1790.95350847409</v>
      </c>
      <c r="C11" s="102">
        <f t="shared" si="0"/>
        <v>14.713707435215383</v>
      </c>
      <c r="D11" s="91">
        <v>1666.97014035447</v>
      </c>
      <c r="E11" s="102">
        <f t="shared" si="1"/>
        <v>16.580149369235638</v>
      </c>
      <c r="F11" s="12">
        <f t="shared" si="2"/>
        <v>3457.92364882856</v>
      </c>
      <c r="G11" s="124" t="s">
        <v>157</v>
      </c>
    </row>
    <row r="12" spans="1:7" ht="12">
      <c r="A12" s="36" t="s">
        <v>24</v>
      </c>
      <c r="B12" s="18">
        <v>1883.31431084464</v>
      </c>
      <c r="C12" s="102">
        <f t="shared" si="0"/>
        <v>15.472504253855234</v>
      </c>
      <c r="D12" s="91">
        <v>1610.07687886252</v>
      </c>
      <c r="E12" s="102">
        <f t="shared" si="1"/>
        <v>16.01427314217921</v>
      </c>
      <c r="F12" s="12">
        <f t="shared" si="2"/>
        <v>3493.3911897071603</v>
      </c>
      <c r="G12" s="124" t="s">
        <v>157</v>
      </c>
    </row>
    <row r="13" spans="1:7" ht="12">
      <c r="A13" s="36" t="s">
        <v>25</v>
      </c>
      <c r="B13" s="18">
        <v>1911.79043470455</v>
      </c>
      <c r="C13" s="102">
        <f t="shared" si="0"/>
        <v>15.706451898716578</v>
      </c>
      <c r="D13" s="91">
        <v>1748.01746406244</v>
      </c>
      <c r="E13" s="102">
        <f t="shared" si="1"/>
        <v>17.386268627478135</v>
      </c>
      <c r="F13" s="12">
        <f t="shared" si="2"/>
        <v>3659.80789876699</v>
      </c>
      <c r="G13" s="124" t="s">
        <v>157</v>
      </c>
    </row>
    <row r="14" spans="1:7" ht="12">
      <c r="A14" s="36" t="s">
        <v>26</v>
      </c>
      <c r="B14" s="18">
        <v>1266.12920725665</v>
      </c>
      <c r="C14" s="102">
        <f t="shared" si="0"/>
        <v>10.401975619472116</v>
      </c>
      <c r="D14" s="91">
        <v>1271.62071382401</v>
      </c>
      <c r="E14" s="102">
        <f t="shared" si="1"/>
        <v>12.64789384393702</v>
      </c>
      <c r="F14" s="12">
        <f t="shared" si="2"/>
        <v>2537.74992108066</v>
      </c>
      <c r="G14" s="124" t="s">
        <v>157</v>
      </c>
    </row>
    <row r="15" spans="1:7" ht="12">
      <c r="A15" s="36" t="s">
        <v>27</v>
      </c>
      <c r="B15" s="18">
        <v>572.47779058011</v>
      </c>
      <c r="C15" s="102">
        <f t="shared" si="0"/>
        <v>4.703232486995684</v>
      </c>
      <c r="D15" s="91">
        <v>509.24462683913</v>
      </c>
      <c r="E15" s="102">
        <f t="shared" si="1"/>
        <v>5.065088914356928</v>
      </c>
      <c r="F15" s="12">
        <f t="shared" si="2"/>
        <v>1081.72241741924</v>
      </c>
      <c r="G15" s="124" t="s">
        <v>157</v>
      </c>
    </row>
    <row r="16" spans="1:7" ht="12">
      <c r="A16" s="36" t="s">
        <v>28</v>
      </c>
      <c r="B16" s="18">
        <v>129.338499221789</v>
      </c>
      <c r="C16" s="102">
        <f t="shared" si="0"/>
        <v>1.0625897482289488</v>
      </c>
      <c r="D16" s="91">
        <v>123.114032853442</v>
      </c>
      <c r="E16" s="102">
        <f t="shared" si="1"/>
        <v>1.224526465558042</v>
      </c>
      <c r="F16" s="12">
        <f t="shared" si="2"/>
        <v>252.45253207523098</v>
      </c>
      <c r="G16" s="124" t="s">
        <v>157</v>
      </c>
    </row>
    <row r="17" spans="1:7" ht="12">
      <c r="A17" s="36" t="s">
        <v>30</v>
      </c>
      <c r="B17" s="18">
        <v>465.981170819543</v>
      </c>
      <c r="C17" s="102">
        <f t="shared" si="0"/>
        <v>3.828301843301072</v>
      </c>
      <c r="D17" s="91">
        <v>629.763109482057</v>
      </c>
      <c r="E17" s="102">
        <f t="shared" si="1"/>
        <v>6.263799314501502</v>
      </c>
      <c r="F17" s="12">
        <f t="shared" si="2"/>
        <v>1095.7442803016</v>
      </c>
      <c r="G17" s="124" t="s">
        <v>157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37</v>
      </c>
      <c r="B19" s="20">
        <f>SUM(B8:B17)</f>
        <v>12172.007064566684</v>
      </c>
      <c r="C19" s="110">
        <f>IF(B$19=0,0,(B19/B$19)*100)</f>
        <v>100</v>
      </c>
      <c r="D19" s="106">
        <f>SUM(D8:D17)</f>
        <v>10054.01159682869</v>
      </c>
      <c r="E19" s="110">
        <f>IF(D$19=0,0,(D19/D$19)*100)</f>
        <v>100</v>
      </c>
      <c r="F19" s="13">
        <f>SUM(F8:F17)</f>
        <v>22226.018661395377</v>
      </c>
    </row>
    <row r="20" spans="2:6" ht="12">
      <c r="B20" s="3"/>
      <c r="C20" s="3"/>
      <c r="D20" s="3"/>
      <c r="E20" s="3"/>
      <c r="F20" s="3"/>
    </row>
    <row r="21" spans="1:6" ht="12">
      <c r="A21" s="2" t="s">
        <v>152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JUILLET 2018</v>
      </c>
      <c r="B1" s="52" t="s">
        <v>50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6034.88501347664</v>
      </c>
      <c r="C8" s="102">
        <f aca="true" t="shared" si="0" ref="C8:C14">IF(B$39=0,0,(B8/B$39)*100)</f>
        <v>49.580032129988574</v>
      </c>
      <c r="D8" s="91">
        <v>9834.8783326415</v>
      </c>
      <c r="E8" s="102">
        <f aca="true" t="shared" si="1" ref="E8:E14">IF(D$39=0,0,(D8/D$39)*100)</f>
        <v>97.82043951236038</v>
      </c>
      <c r="F8" s="12">
        <f aca="true" t="shared" si="2" ref="F8:F13">B8+D8</f>
        <v>15869.76334611814</v>
      </c>
      <c r="G8" s="124" t="s">
        <v>157</v>
      </c>
    </row>
    <row r="9" spans="1:7" ht="12">
      <c r="A9" s="7" t="s">
        <v>95</v>
      </c>
      <c r="B9" s="18">
        <v>60.1631866988925</v>
      </c>
      <c r="C9" s="102">
        <f t="shared" si="0"/>
        <v>0.4942749899811555</v>
      </c>
      <c r="D9" s="91">
        <v>6.03154737915899</v>
      </c>
      <c r="E9" s="102">
        <f t="shared" si="1"/>
        <v>0.05999145038843509</v>
      </c>
      <c r="F9" s="12">
        <f t="shared" si="2"/>
        <v>66.1947340780515</v>
      </c>
      <c r="G9" s="124" t="s">
        <v>157</v>
      </c>
    </row>
    <row r="10" spans="1:7" ht="12">
      <c r="A10" s="7" t="s">
        <v>96</v>
      </c>
      <c r="B10" s="18">
        <v>68.4579023517221</v>
      </c>
      <c r="C10" s="102">
        <f t="shared" si="0"/>
        <v>0.5624208233579362</v>
      </c>
      <c r="D10" s="91">
        <v>13.1105777688147</v>
      </c>
      <c r="E10" s="102">
        <f t="shared" si="1"/>
        <v>0.13040145858743732</v>
      </c>
      <c r="F10" s="12">
        <f t="shared" si="2"/>
        <v>81.5684801205368</v>
      </c>
      <c r="G10" s="124" t="s">
        <v>157</v>
      </c>
    </row>
    <row r="11" spans="1:7" ht="12">
      <c r="A11" s="7" t="s">
        <v>94</v>
      </c>
      <c r="B11" s="18">
        <v>92.6484123831815</v>
      </c>
      <c r="C11" s="102">
        <f t="shared" si="0"/>
        <v>0.761159699396541</v>
      </c>
      <c r="D11" s="91">
        <v>2.00548571781047</v>
      </c>
      <c r="E11" s="102">
        <f t="shared" si="1"/>
        <v>0.019947119599932193</v>
      </c>
      <c r="F11" s="12">
        <f t="shared" si="2"/>
        <v>94.65389810099197</v>
      </c>
      <c r="G11" s="124" t="s">
        <v>157</v>
      </c>
    </row>
    <row r="12" spans="1:7" ht="12">
      <c r="A12" s="7" t="s">
        <v>97</v>
      </c>
      <c r="B12" s="18">
        <v>201.197741538511</v>
      </c>
      <c r="C12" s="102">
        <f t="shared" si="0"/>
        <v>1.652954524847489</v>
      </c>
      <c r="D12" s="91">
        <v>10.1036148919899</v>
      </c>
      <c r="E12" s="102">
        <f t="shared" si="1"/>
        <v>0.1004933681912289</v>
      </c>
      <c r="F12" s="12">
        <f t="shared" si="2"/>
        <v>211.3013564305009</v>
      </c>
      <c r="G12" s="124" t="s">
        <v>157</v>
      </c>
    </row>
    <row r="13" spans="1:7" ht="12">
      <c r="A13" s="7" t="s">
        <v>2</v>
      </c>
      <c r="B13" s="18">
        <v>199.030129836144</v>
      </c>
      <c r="C13" s="102">
        <f t="shared" si="0"/>
        <v>1.6351463549140601</v>
      </c>
      <c r="D13" s="91">
        <v>16.201363508934</v>
      </c>
      <c r="E13" s="102">
        <f t="shared" si="1"/>
        <v>0.16114327453177363</v>
      </c>
      <c r="F13" s="12">
        <f t="shared" si="2"/>
        <v>215.231493345078</v>
      </c>
      <c r="G13" s="124" t="s">
        <v>157</v>
      </c>
    </row>
    <row r="14" spans="1:7" ht="12">
      <c r="A14" s="14" t="s">
        <v>3</v>
      </c>
      <c r="B14" s="19">
        <f>SUM(B8:B13)</f>
        <v>6656.38238628509</v>
      </c>
      <c r="C14" s="103">
        <f t="shared" si="0"/>
        <v>54.68598852248575</v>
      </c>
      <c r="D14" s="92">
        <f>SUM(D8:D13)</f>
        <v>9882.33092190821</v>
      </c>
      <c r="E14" s="103">
        <f t="shared" si="1"/>
        <v>98.2924161836592</v>
      </c>
      <c r="F14" s="15">
        <f>SUM(F8:F13)</f>
        <v>16538.7133081933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1079.43275299528</v>
      </c>
      <c r="C16" s="102">
        <f aca="true" t="shared" si="3" ref="C16:C21">IF(B$39=0,0,(B16/B$39)*100)</f>
        <v>8.868157463838173</v>
      </c>
      <c r="D16" s="91">
        <v>14.0183107979672</v>
      </c>
      <c r="E16" s="102">
        <f aca="true" t="shared" si="4" ref="E16:E21">IF(D$39=0,0,(D16/D$39)*100)</f>
        <v>0.13943002415462669</v>
      </c>
      <c r="F16" s="12">
        <f>B16+D16</f>
        <v>1093.4510637932472</v>
      </c>
      <c r="G16" s="124" t="s">
        <v>157</v>
      </c>
    </row>
    <row r="17" spans="1:7" ht="12">
      <c r="A17" s="7" t="s">
        <v>133</v>
      </c>
      <c r="B17" s="18">
        <v>138.273953176657</v>
      </c>
      <c r="C17" s="102">
        <f t="shared" si="3"/>
        <v>1.1359996132369932</v>
      </c>
      <c r="D17" s="91">
        <v>3.00320627003919</v>
      </c>
      <c r="E17" s="102">
        <f t="shared" si="4"/>
        <v>0.029870726138673698</v>
      </c>
      <c r="F17" s="12">
        <f>B17+D17</f>
        <v>141.27715944669617</v>
      </c>
      <c r="G17" s="124" t="s">
        <v>157</v>
      </c>
    </row>
    <row r="18" spans="1:7" ht="12">
      <c r="A18" s="7" t="s">
        <v>98</v>
      </c>
      <c r="B18" s="18">
        <v>1.00106875667973</v>
      </c>
      <c r="C18" s="102">
        <f t="shared" si="3"/>
        <v>0.00822435241262627</v>
      </c>
      <c r="D18" s="91">
        <v>0</v>
      </c>
      <c r="E18" s="102">
        <f t="shared" si="4"/>
        <v>0</v>
      </c>
      <c r="F18" s="12">
        <f>B18+D18</f>
        <v>1.00106875667973</v>
      </c>
      <c r="G18" s="124" t="s">
        <v>157</v>
      </c>
    </row>
    <row r="19" spans="1:7" ht="12">
      <c r="A19" s="7" t="s">
        <v>99</v>
      </c>
      <c r="B19" s="18">
        <v>47.2002552623488</v>
      </c>
      <c r="C19" s="102">
        <f t="shared" si="3"/>
        <v>0.38777709388413917</v>
      </c>
      <c r="D19" s="91">
        <v>1.00106875667973</v>
      </c>
      <c r="E19" s="102">
        <f t="shared" si="4"/>
        <v>0.009956908712891233</v>
      </c>
      <c r="F19" s="12">
        <f>B19+D19</f>
        <v>48.201324019028526</v>
      </c>
      <c r="G19" s="124" t="s">
        <v>157</v>
      </c>
    </row>
    <row r="20" spans="1:7" ht="12">
      <c r="A20" s="7" t="s">
        <v>5</v>
      </c>
      <c r="B20" s="18">
        <v>116.574994180193</v>
      </c>
      <c r="C20" s="102">
        <f t="shared" si="3"/>
        <v>0.9577302540313881</v>
      </c>
      <c r="D20" s="91">
        <v>34.2370471435718</v>
      </c>
      <c r="E20" s="102">
        <f t="shared" si="4"/>
        <v>0.3405312080042868</v>
      </c>
      <c r="F20" s="12">
        <f>B20+D20</f>
        <v>150.8120413237648</v>
      </c>
      <c r="G20" s="124" t="s">
        <v>157</v>
      </c>
    </row>
    <row r="21" spans="1:7" ht="12">
      <c r="A21" s="14" t="s">
        <v>6</v>
      </c>
      <c r="B21" s="19">
        <f>SUM(B16:B20)</f>
        <v>1382.4830243711585</v>
      </c>
      <c r="C21" s="103">
        <f t="shared" si="3"/>
        <v>11.35788877740332</v>
      </c>
      <c r="D21" s="92">
        <f>SUM(D16:D20)</f>
        <v>52.25963296825792</v>
      </c>
      <c r="E21" s="103">
        <f t="shared" si="4"/>
        <v>0.5197888670104784</v>
      </c>
      <c r="F21" s="15">
        <f>SUM(F16:F20)</f>
        <v>1434.7426573394166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>
      <c r="A23" s="14" t="s">
        <v>7</v>
      </c>
      <c r="B23" s="19">
        <v>24.0469619723488</v>
      </c>
      <c r="C23" s="103">
        <f>IF(B$39=0,0,(B23/B$39)*100)</f>
        <v>0.19755954662851538</v>
      </c>
      <c r="D23" s="92">
        <v>9.05654028382778</v>
      </c>
      <c r="E23" s="103">
        <f>IF(D$39=0,0,(D23/D$39)*100)</f>
        <v>0.09007887246404676</v>
      </c>
      <c r="F23" s="15">
        <f>B23+D23</f>
        <v>33.10350225617658</v>
      </c>
      <c r="G23" s="124" t="s">
        <v>157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157</v>
      </c>
    </row>
    <row r="25" spans="1:7" ht="12">
      <c r="A25" s="7" t="s">
        <v>8</v>
      </c>
      <c r="B25" s="18">
        <v>87.5316796315241</v>
      </c>
      <c r="C25" s="102">
        <f>IF(B$39=0,0,(B25/B$39)*100)</f>
        <v>0.7191228132485494</v>
      </c>
      <c r="D25" s="91">
        <v>1.06165413533835</v>
      </c>
      <c r="E25" s="102">
        <f>IF(D$39=0,0,(D25/D$39)*100)</f>
        <v>0.010559507765768097</v>
      </c>
      <c r="F25" s="12">
        <f>B25+D25</f>
        <v>88.59333376686244</v>
      </c>
      <c r="G25" s="124" t="s">
        <v>157</v>
      </c>
    </row>
    <row r="26" spans="1:7" ht="12">
      <c r="A26" s="7" t="s">
        <v>103</v>
      </c>
      <c r="B26" s="18">
        <v>75.2597226395344</v>
      </c>
      <c r="C26" s="102">
        <f>IF(B$39=0,0,(B26/B$39)*100)</f>
        <v>0.6183016674268881</v>
      </c>
      <c r="D26" s="91">
        <v>12.1152206261394</v>
      </c>
      <c r="E26" s="102">
        <f>IF(D$39=0,0,(D26/D$39)*100)</f>
        <v>0.12050135917846844</v>
      </c>
      <c r="F26" s="12">
        <f>B26+D26</f>
        <v>87.3749432656738</v>
      </c>
      <c r="G26" s="124" t="s">
        <v>157</v>
      </c>
    </row>
    <row r="27" spans="1:7" ht="12">
      <c r="A27" s="7" t="s">
        <v>104</v>
      </c>
      <c r="B27" s="18">
        <v>5.02868618592582</v>
      </c>
      <c r="C27" s="102">
        <f>IF(B$39=0,0,(B27/B$39)*100)</f>
        <v>0.04131353325093423</v>
      </c>
      <c r="D27" s="91">
        <v>0</v>
      </c>
      <c r="E27" s="102">
        <f>IF(D$39=0,0,(D27/D$39)*100)</f>
        <v>0</v>
      </c>
      <c r="F27" s="12">
        <f>B27+D27</f>
        <v>5.02868618592582</v>
      </c>
      <c r="G27" s="124" t="s">
        <v>157</v>
      </c>
    </row>
    <row r="28" spans="1:7" ht="12">
      <c r="A28" s="7" t="s">
        <v>18</v>
      </c>
      <c r="B28" s="18">
        <v>69.4151474327685</v>
      </c>
      <c r="C28" s="102">
        <f>IF(B$39=0,0,(B28/B$39)*100)</f>
        <v>0.5702851392096169</v>
      </c>
      <c r="D28" s="91">
        <v>4.01554222540122</v>
      </c>
      <c r="E28" s="102">
        <f>IF(D$39=0,0,(D28/D$39)*100)</f>
        <v>0.03993970154826393</v>
      </c>
      <c r="F28" s="12">
        <f>B28+D28</f>
        <v>73.43068965816973</v>
      </c>
      <c r="G28" s="124" t="s">
        <v>157</v>
      </c>
    </row>
    <row r="29" spans="1:7" ht="12">
      <c r="A29" s="14" t="s">
        <v>9</v>
      </c>
      <c r="B29" s="19">
        <f>SUM(B25:B28)</f>
        <v>237.2352358897528</v>
      </c>
      <c r="C29" s="103">
        <f>IF(B$39=0,0,(B29/B$39)*100)</f>
        <v>1.9490231531359883</v>
      </c>
      <c r="D29" s="92">
        <f>SUM(D25:D28)</f>
        <v>17.19241698687897</v>
      </c>
      <c r="E29" s="103">
        <f>IF(D$39=0,0,(D29/D$39)*100)</f>
        <v>0.17100056849250048</v>
      </c>
      <c r="F29" s="15">
        <f>SUM(F25:F28)</f>
        <v>254.42765287663178</v>
      </c>
      <c r="G29" s="124" t="s">
        <v>157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157</v>
      </c>
    </row>
    <row r="31" spans="1:7" ht="12">
      <c r="A31" s="7" t="s">
        <v>59</v>
      </c>
      <c r="B31" s="18">
        <v>1571.99226424286</v>
      </c>
      <c r="C31" s="102">
        <f>IF(B$39=0,0,(B31/B$39)*100)</f>
        <v>12.914815575641653</v>
      </c>
      <c r="D31" s="91">
        <v>26.0329147912805</v>
      </c>
      <c r="E31" s="102">
        <f>IF(D$39=0,0,(D31/D$39)*100)</f>
        <v>0.25893062227511265</v>
      </c>
      <c r="F31" s="12">
        <f>B31+D31</f>
        <v>1598.0251790341406</v>
      </c>
      <c r="G31" s="124" t="s">
        <v>157</v>
      </c>
    </row>
    <row r="32" spans="1:7" ht="12">
      <c r="A32" s="7" t="s">
        <v>56</v>
      </c>
      <c r="B32" s="18">
        <v>209.659335120165</v>
      </c>
      <c r="C32" s="102">
        <f>IF(B$39=0,0,(B32/B$39)*100)</f>
        <v>1.722471355857932</v>
      </c>
      <c r="D32" s="91">
        <v>31.6741500226488</v>
      </c>
      <c r="E32" s="102">
        <f>IF(D$39=0,0,(D32/D$39)*100)</f>
        <v>0.3150399193157855</v>
      </c>
      <c r="F32" s="12">
        <f>B32+D32</f>
        <v>241.3334851428138</v>
      </c>
      <c r="G32" s="124" t="s">
        <v>157</v>
      </c>
    </row>
    <row r="33" spans="1:7" ht="12">
      <c r="A33" s="7" t="s">
        <v>57</v>
      </c>
      <c r="B33" s="18">
        <v>1979.54751937517</v>
      </c>
      <c r="C33" s="102">
        <f>IF(B$39=0,0,(B33/B$39)*100)</f>
        <v>16.26311510398093</v>
      </c>
      <c r="D33" s="91">
        <v>22.2504525835757</v>
      </c>
      <c r="E33" s="102">
        <f>IF(D$39=0,0,(D33/D$39)*100)</f>
        <v>0.22130919950991618</v>
      </c>
      <c r="F33" s="12">
        <f>B33+D33</f>
        <v>2001.7979719587456</v>
      </c>
      <c r="G33" s="124" t="s">
        <v>157</v>
      </c>
    </row>
    <row r="34" spans="1:7" ht="12">
      <c r="A34" s="7" t="s">
        <v>143</v>
      </c>
      <c r="B34" s="18">
        <v>110.660337310135</v>
      </c>
      <c r="C34" s="102">
        <f>IF(B$39=0,0,(B34/B$39)*100)</f>
        <v>0.9091379648658992</v>
      </c>
      <c r="D34" s="91">
        <v>13.2145672840031</v>
      </c>
      <c r="E34" s="102">
        <f>IF(D$39=0,0,(D34/D$39)*100)</f>
        <v>0.13143576727294948</v>
      </c>
      <c r="F34" s="12">
        <f>B34+D34</f>
        <v>123.8749045941381</v>
      </c>
      <c r="G34" s="124" t="s">
        <v>157</v>
      </c>
    </row>
    <row r="35" spans="1:7" ht="12">
      <c r="A35" s="14" t="s">
        <v>11</v>
      </c>
      <c r="B35" s="19">
        <f>SUM(B31:B34)</f>
        <v>3871.8594560483302</v>
      </c>
      <c r="C35" s="103">
        <f>IF(B$39=0,0,(B35/B$39)*100)</f>
        <v>31.809540000346416</v>
      </c>
      <c r="D35" s="92">
        <f>SUM(D31:D34)</f>
        <v>93.1720846815081</v>
      </c>
      <c r="E35" s="103">
        <f>IF(D$39=0,0,(D35/D$39)*100)</f>
        <v>0.9267155083737637</v>
      </c>
      <c r="F35" s="15">
        <f>SUM(F31:F34)</f>
        <v>3965.031540729838</v>
      </c>
      <c r="G35" s="124" t="s">
        <v>157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157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157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37</v>
      </c>
      <c r="B39" s="34">
        <f>B14+B21+B23+B29+B35+B37</f>
        <v>12172.007064566682</v>
      </c>
      <c r="C39" s="105">
        <f>IF(B$39=0,0,(B39/B$39)*100)</f>
        <v>100</v>
      </c>
      <c r="D39" s="106">
        <f>D14+D21+D23+D29+D35+D37</f>
        <v>10054.011596828683</v>
      </c>
      <c r="E39" s="110">
        <f>IF(D$39=0,0,(D39/D$39)*100)</f>
        <v>100</v>
      </c>
      <c r="F39" s="13">
        <f>B39+D39</f>
        <v>22226.018661395363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152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2018</v>
      </c>
      <c r="B1" s="51" t="s">
        <v>49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34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42</v>
      </c>
      <c r="B8" s="18">
        <v>476.683140375992</v>
      </c>
      <c r="C8" s="102">
        <f aca="true" t="shared" si="0" ref="C8:C15">IF(B$17=0,0,(B8/B$17)*100)</f>
        <v>3.916224644361576</v>
      </c>
      <c r="D8" s="91">
        <v>563.744013538002</v>
      </c>
      <c r="E8" s="102">
        <f aca="true" t="shared" si="1" ref="E8:E15">IF(D$17=0,0,(D8/D$17)*100)</f>
        <v>5.607154995880681</v>
      </c>
      <c r="F8" s="12">
        <f aca="true" t="shared" si="2" ref="F8:F15">B8+D8</f>
        <v>1040.427153913994</v>
      </c>
      <c r="G8" s="124" t="s">
        <v>157</v>
      </c>
    </row>
    <row r="9" spans="1:7" ht="12">
      <c r="A9" s="36" t="s">
        <v>43</v>
      </c>
      <c r="B9" s="18">
        <v>2209.93829940301</v>
      </c>
      <c r="C9" s="102">
        <f t="shared" si="0"/>
        <v>18.155907137420684</v>
      </c>
      <c r="D9" s="91">
        <v>1321.78048418066</v>
      </c>
      <c r="E9" s="102">
        <f t="shared" si="1"/>
        <v>13.146796892472135</v>
      </c>
      <c r="F9" s="12">
        <f t="shared" si="2"/>
        <v>3531.7187835836703</v>
      </c>
      <c r="G9" s="124" t="s">
        <v>157</v>
      </c>
    </row>
    <row r="10" spans="1:7" ht="12">
      <c r="A10" s="36" t="s">
        <v>44</v>
      </c>
      <c r="B10" s="18">
        <v>2504.10260219575</v>
      </c>
      <c r="C10" s="102">
        <f t="shared" si="0"/>
        <v>20.572635136610458</v>
      </c>
      <c r="D10" s="91">
        <v>1210.61174751431</v>
      </c>
      <c r="E10" s="102">
        <f t="shared" si="1"/>
        <v>12.041081670287431</v>
      </c>
      <c r="F10" s="12">
        <f t="shared" si="2"/>
        <v>3714.71434971006</v>
      </c>
      <c r="G10" s="124" t="s">
        <v>157</v>
      </c>
    </row>
    <row r="11" spans="1:7" ht="12">
      <c r="A11" s="36" t="s">
        <v>45</v>
      </c>
      <c r="B11" s="18">
        <v>1503.68546951147</v>
      </c>
      <c r="C11" s="102">
        <f t="shared" si="0"/>
        <v>12.353636187813057</v>
      </c>
      <c r="D11" s="91">
        <v>902.300639009994</v>
      </c>
      <c r="E11" s="102">
        <f t="shared" si="1"/>
        <v>8.974533501578671</v>
      </c>
      <c r="F11" s="12">
        <f t="shared" si="2"/>
        <v>2405.9861085214643</v>
      </c>
      <c r="G11" s="124" t="s">
        <v>157</v>
      </c>
    </row>
    <row r="12" spans="1:7" ht="12">
      <c r="A12" s="36" t="s">
        <v>46</v>
      </c>
      <c r="B12" s="18">
        <v>2670.78057042885</v>
      </c>
      <c r="C12" s="102">
        <f t="shared" si="0"/>
        <v>21.941989979644582</v>
      </c>
      <c r="D12" s="91">
        <v>1499.35090164659</v>
      </c>
      <c r="E12" s="102">
        <f t="shared" si="1"/>
        <v>14.912961728824031</v>
      </c>
      <c r="F12" s="12">
        <f t="shared" si="2"/>
        <v>4170.13147207544</v>
      </c>
      <c r="G12" s="124" t="s">
        <v>157</v>
      </c>
    </row>
    <row r="13" spans="1:7" ht="12">
      <c r="A13" s="36" t="s">
        <v>47</v>
      </c>
      <c r="B13" s="18">
        <v>1766.11259038719</v>
      </c>
      <c r="C13" s="102">
        <f t="shared" si="0"/>
        <v>14.50962508499057</v>
      </c>
      <c r="D13" s="91">
        <v>2054.48492549913</v>
      </c>
      <c r="E13" s="102">
        <f t="shared" si="1"/>
        <v>20.4344793688837</v>
      </c>
      <c r="F13" s="12">
        <f t="shared" si="2"/>
        <v>3820.5975158863203</v>
      </c>
      <c r="G13" s="124" t="s">
        <v>157</v>
      </c>
    </row>
    <row r="14" spans="1:7" ht="12">
      <c r="A14" s="36" t="s">
        <v>48</v>
      </c>
      <c r="B14" s="18">
        <v>371.729895551538</v>
      </c>
      <c r="C14" s="102">
        <f t="shared" si="0"/>
        <v>3.053973708523901</v>
      </c>
      <c r="D14" s="91">
        <v>999.655877281346</v>
      </c>
      <c r="E14" s="102">
        <f t="shared" si="1"/>
        <v>9.942855820821475</v>
      </c>
      <c r="F14" s="12">
        <f t="shared" si="2"/>
        <v>1371.385772832884</v>
      </c>
      <c r="G14" s="124" t="s">
        <v>157</v>
      </c>
    </row>
    <row r="15" spans="1:7" ht="12">
      <c r="A15" s="36" t="s">
        <v>54</v>
      </c>
      <c r="B15" s="18">
        <v>668.97449671287</v>
      </c>
      <c r="C15" s="102">
        <f t="shared" si="0"/>
        <v>5.496008120635163</v>
      </c>
      <c r="D15" s="91">
        <v>1502.08300815864</v>
      </c>
      <c r="E15" s="102">
        <f t="shared" si="1"/>
        <v>14.94013602125186</v>
      </c>
      <c r="F15" s="12">
        <f t="shared" si="2"/>
        <v>2171.05750487151</v>
      </c>
      <c r="G15" s="124" t="s">
        <v>157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12172.007064566671</v>
      </c>
      <c r="C17" s="110">
        <f>IF(B$17=0,0,(B17/B$17)*100)</f>
        <v>100</v>
      </c>
      <c r="D17" s="106">
        <f>SUM(D8:D15)</f>
        <v>10054.011596828674</v>
      </c>
      <c r="E17" s="110">
        <f>IF(D$17=0,0,(D17/D$17)*100)</f>
        <v>100</v>
      </c>
      <c r="F17" s="13">
        <f>SUM(F8:F15)</f>
        <v>22226.018661395345</v>
      </c>
    </row>
    <row r="18" spans="2:6" ht="12">
      <c r="B18" s="3"/>
      <c r="C18" s="3"/>
      <c r="D18" s="3"/>
      <c r="E18" s="3"/>
      <c r="F18" s="3"/>
    </row>
    <row r="19" spans="1:6" ht="12">
      <c r="A19" s="2" t="s">
        <v>151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2018</v>
      </c>
      <c r="B1" s="51" t="s">
        <v>62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61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38</v>
      </c>
      <c r="B8" s="18">
        <v>7974.29444829625</v>
      </c>
      <c r="C8" s="102">
        <f>IF(B$14=0,0,(B8/B$14)*100)</f>
        <v>58.33038863482704</v>
      </c>
      <c r="D8" s="91">
        <v>865.040210640655</v>
      </c>
      <c r="E8" s="102">
        <f>IF(D$14=0,0,(D8/D$14)*100)</f>
        <v>8.429655438536898</v>
      </c>
      <c r="F8" s="12">
        <f>SUM(B8:D8)</f>
        <v>8897.665047571732</v>
      </c>
      <c r="G8" s="124" t="s">
        <v>157</v>
      </c>
    </row>
    <row r="9" spans="1:7" ht="12">
      <c r="A9" s="36" t="s">
        <v>39</v>
      </c>
      <c r="B9" s="18">
        <v>1174.11172570207</v>
      </c>
      <c r="C9" s="102">
        <f>IF(B$14=0,0,(B9/B$14)*100)</f>
        <v>8.588395337664219</v>
      </c>
      <c r="D9" s="91">
        <v>106.132298021694</v>
      </c>
      <c r="E9" s="102">
        <f>IF(D$14=0,0,(D9/D$14)*100)</f>
        <v>1.0342394402225545</v>
      </c>
      <c r="F9" s="12">
        <f>SUM(B9:D9)</f>
        <v>1288.8324190614283</v>
      </c>
      <c r="G9" s="124" t="s">
        <v>157</v>
      </c>
    </row>
    <row r="10" spans="1:7" ht="12">
      <c r="A10" s="36" t="s">
        <v>60</v>
      </c>
      <c r="B10" s="18">
        <v>3071.25214862395</v>
      </c>
      <c r="C10" s="102">
        <f>IF(B$14=0,0,(B10/B$14)*100)</f>
        <v>22.465602767284107</v>
      </c>
      <c r="D10" s="91">
        <v>427.400158588187</v>
      </c>
      <c r="E10" s="102">
        <f>IF(D$14=0,0,(D10/D$14)*100)</f>
        <v>4.164934793731909</v>
      </c>
      <c r="F10" s="12">
        <f>SUM(B10:D10)</f>
        <v>3521.117909979421</v>
      </c>
      <c r="G10" s="124" t="s">
        <v>157</v>
      </c>
    </row>
    <row r="11" spans="1:7" ht="12">
      <c r="A11" s="36" t="s">
        <v>40</v>
      </c>
      <c r="B11" s="18">
        <v>1451.25084655662</v>
      </c>
      <c r="C11" s="102">
        <f>IF(B$14=0,0,(B11/B$14)*100)</f>
        <v>10.615613260224636</v>
      </c>
      <c r="D11" s="91">
        <v>8863.2964796905</v>
      </c>
      <c r="E11" s="102">
        <f>IF(D$14=0,0,(D11/D$14)*100)</f>
        <v>86.37117032750865</v>
      </c>
      <c r="F11" s="12">
        <f>SUM(B11:D11)</f>
        <v>10325.162939507345</v>
      </c>
      <c r="G11" s="124" t="s">
        <v>157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157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41</v>
      </c>
      <c r="B14" s="20">
        <f>SUM(B8:B12)</f>
        <v>13670.90916917889</v>
      </c>
      <c r="C14" s="110">
        <f>IF(B$14=0,0,(B14/B$14)*100)</f>
        <v>100</v>
      </c>
      <c r="D14" s="106">
        <f>SUM(D8:D12)</f>
        <v>10261.869146941035</v>
      </c>
      <c r="E14" s="110">
        <f>IF(D$14=0,0,(D14/D$14)*100)</f>
        <v>100</v>
      </c>
      <c r="F14" s="13">
        <f>SUM(F8:F12)</f>
        <v>24032.778316119926</v>
      </c>
    </row>
    <row r="15" spans="2:6" ht="12">
      <c r="B15" s="3"/>
      <c r="C15" s="3"/>
      <c r="D15" s="3"/>
      <c r="E15" s="3"/>
      <c r="F15" s="3"/>
    </row>
    <row r="16" spans="1:6" ht="12">
      <c r="A16" s="2" t="s">
        <v>152</v>
      </c>
      <c r="F16" s="1"/>
    </row>
    <row r="17" ht="12">
      <c r="A17" s="2" t="s">
        <v>154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JUILLET 2018</v>
      </c>
      <c r="B1" s="51" t="s">
        <v>153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71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6007.824610843</v>
      </c>
      <c r="C8" s="102">
        <f>IF(B$13=0,0,(B8/B$13)*100)</f>
        <v>49.35771544474433</v>
      </c>
      <c r="D8" s="91">
        <v>378.719509952409</v>
      </c>
      <c r="E8" s="102">
        <f>IF(D$13=0,0,(D8/D$13)*100)</f>
        <v>3.7668497425631347</v>
      </c>
      <c r="F8" s="12">
        <f>B8+D8</f>
        <v>6386.544120795409</v>
      </c>
      <c r="G8" s="124" t="s">
        <v>157</v>
      </c>
    </row>
    <row r="9" spans="1:7" ht="12">
      <c r="A9" s="36" t="s">
        <v>70</v>
      </c>
      <c r="B9" s="18">
        <v>794.343890297632</v>
      </c>
      <c r="C9" s="102">
        <f>IF(B$13=0,0,(B9/B$13)*100)</f>
        <v>6.525989395865589</v>
      </c>
      <c r="D9" s="91">
        <v>191.734796726218</v>
      </c>
      <c r="E9" s="102">
        <f>IF(D$13=0,0,(D9/D$13)*100)</f>
        <v>1.9070476981217777</v>
      </c>
      <c r="F9" s="12">
        <f>B9+D9</f>
        <v>986.0786870238501</v>
      </c>
      <c r="G9" s="124" t="s">
        <v>157</v>
      </c>
    </row>
    <row r="10" spans="1:7" ht="12">
      <c r="A10" s="36" t="s">
        <v>60</v>
      </c>
      <c r="B10" s="18">
        <v>4487.32989622737</v>
      </c>
      <c r="C10" s="102">
        <f>IF(B$13=0,0,(B10/B$13)*100)</f>
        <v>36.865981694097194</v>
      </c>
      <c r="D10" s="91">
        <v>708.016722536206</v>
      </c>
      <c r="E10" s="102">
        <f>IF(D$13=0,0,(D10/D$13)*100)</f>
        <v>7.042131548361594</v>
      </c>
      <c r="F10" s="12">
        <f>B10+D10</f>
        <v>5195.346618763576</v>
      </c>
      <c r="G10" s="124" t="s">
        <v>157</v>
      </c>
    </row>
    <row r="11" spans="1:7" ht="12">
      <c r="A11" s="36" t="s">
        <v>30</v>
      </c>
      <c r="B11" s="18">
        <v>882.50866719868</v>
      </c>
      <c r="C11" s="102">
        <f>IF(B$13=0,0,(B11/B$13)*100)</f>
        <v>7.250313465292891</v>
      </c>
      <c r="D11" s="91">
        <v>8775.54056761385</v>
      </c>
      <c r="E11" s="102">
        <f>IF(D$13=0,0,(D11/D$13)*100)</f>
        <v>87.2839710109535</v>
      </c>
      <c r="F11" s="12">
        <f>B11+D11</f>
        <v>9658.04923481253</v>
      </c>
      <c r="G11" s="124" t="s">
        <v>157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12172.007064566682</v>
      </c>
      <c r="C13" s="110">
        <f>IF(B$13=0,0,(B13/B$13)*100)</f>
        <v>100</v>
      </c>
      <c r="D13" s="106">
        <f>SUM(D8:D11)</f>
        <v>10054.011596828685</v>
      </c>
      <c r="E13" s="110">
        <f>IF(D$13=0,0,(D13/D$13)*100)</f>
        <v>100</v>
      </c>
      <c r="F13" s="13">
        <f>SUM(F8:F11)</f>
        <v>22226.018661395363</v>
      </c>
    </row>
    <row r="14" spans="2:6" ht="12">
      <c r="B14" s="3"/>
      <c r="C14" s="3"/>
      <c r="D14" s="3"/>
      <c r="E14" s="3"/>
      <c r="F14" s="3"/>
    </row>
    <row r="15" spans="1:6" ht="12">
      <c r="A15" s="2" t="s">
        <v>152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2018-11-22T04:55:33Z</cp:lastPrinted>
  <dcterms:created xsi:type="dcterms:W3CDTF">1999-06-22T23:28:10Z</dcterms:created>
  <dcterms:modified xsi:type="dcterms:W3CDTF">2018-11-22T21:58:21Z</dcterms:modified>
  <cp:category/>
  <cp:version/>
  <cp:contentType/>
  <cp:contentStatus/>
</cp:coreProperties>
</file>