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0" yWindow="8240" windowWidth="24100" windowHeight="11040" tabRatio="694" activeTab="0"/>
  </bookViews>
  <sheets>
    <sheet name="Sommaire" sheetId="1" r:id="rId1"/>
    <sheet name="Sexe" sheetId="2" r:id="rId2"/>
    <sheet name="Age" sheetId="3" r:id="rId3"/>
    <sheet name="Profession" sheetId="4" r:id="rId4"/>
    <sheet name="Port" sheetId="5" r:id="rId5"/>
    <sheet name="Nationalité" sheetId="6" r:id="rId6"/>
    <sheet name="Durée" sheetId="7" r:id="rId7"/>
    <sheet name="Motif" sheetId="8" r:id="rId8"/>
    <sheet name="Hébergement" sheetId="9" r:id="rId9"/>
    <sheet name="Etude de marché" sheetId="10" r:id="rId10"/>
    <sheet name="1ère Visite" sheetId="11" r:id="rId11"/>
    <sheet name="Mode voyage" sheetId="12" r:id="rId12"/>
    <sheet name="Touristes Résidence-Durée" sheetId="13" r:id="rId13"/>
    <sheet name="Résidents - Pays visité" sheetId="14" r:id="rId14"/>
    <sheet name="Résidents - Pays visité - Durée" sheetId="15" r:id="rId15"/>
  </sheets>
  <definedNames/>
  <calcPr fullCalcOnLoad="1"/>
</workbook>
</file>

<file path=xl/sharedStrings.xml><?xml version="1.0" encoding="utf-8"?>
<sst xmlns="http://schemas.openxmlformats.org/spreadsheetml/2006/main" count="672" uniqueCount="177">
  <si>
    <t xml:space="preserve"> France</t>
  </si>
  <si>
    <t xml:space="preserve"> Autres pays d'Europe</t>
  </si>
  <si>
    <t xml:space="preserve"> E U R O P E</t>
  </si>
  <si>
    <t xml:space="preserve"> Japon</t>
  </si>
  <si>
    <t xml:space="preserve"> Autres pays d'Asie</t>
  </si>
  <si>
    <t xml:space="preserve"> A S I E</t>
  </si>
  <si>
    <t xml:space="preserve"> A F R I Q U E</t>
  </si>
  <si>
    <t xml:space="preserve"> USA</t>
  </si>
  <si>
    <t xml:space="preserve"> A M E R I Q U E</t>
  </si>
  <si>
    <t xml:space="preserve"> Wallis et Futuna</t>
  </si>
  <si>
    <t xml:space="preserve"> O C E A N I E</t>
  </si>
  <si>
    <t xml:space="preserve"> Polynésie Française</t>
  </si>
  <si>
    <t xml:space="preserve"> Indéterminé</t>
  </si>
  <si>
    <t>ENSEMBLE</t>
  </si>
  <si>
    <t>RESIDENCE</t>
  </si>
  <si>
    <t xml:space="preserve"> Autres pays d'Amérique</t>
  </si>
  <si>
    <t>SEXE</t>
  </si>
  <si>
    <t>TRANCHE D'AGE</t>
  </si>
  <si>
    <t>Moins de 10 ans</t>
  </si>
  <si>
    <t>De 10 à 19 ans</t>
  </si>
  <si>
    <t>De 30 à 39 ans</t>
  </si>
  <si>
    <t>De 40 à 49 ans</t>
  </si>
  <si>
    <t>De 50 à 59 ans</t>
  </si>
  <si>
    <t>De 60 à 69 ans</t>
  </si>
  <si>
    <t>De 70 à 79 ans</t>
  </si>
  <si>
    <t>80 ans et +</t>
  </si>
  <si>
    <t>De 20 à 29 ans</t>
  </si>
  <si>
    <t>Indéterminé</t>
  </si>
  <si>
    <t>PROFESSION</t>
  </si>
  <si>
    <t>Agriculteurs</t>
  </si>
  <si>
    <t>Artisans</t>
  </si>
  <si>
    <t>Cadres</t>
  </si>
  <si>
    <t>Prof. Intermédiaires</t>
  </si>
  <si>
    <t>Employés</t>
  </si>
  <si>
    <t>Ouvriers</t>
  </si>
  <si>
    <t>Retraités</t>
  </si>
  <si>
    <t>Sans activités</t>
  </si>
  <si>
    <t>NATIONALITE</t>
  </si>
  <si>
    <t>Australie</t>
  </si>
  <si>
    <t xml:space="preserve"> Indéterminée</t>
  </si>
  <si>
    <t>PAYS</t>
  </si>
  <si>
    <t>DUREE DE SEJOUR</t>
  </si>
  <si>
    <t>ARRIVEES</t>
  </si>
  <si>
    <t xml:space="preserve">               ARRIVEES PAR SEXE</t>
  </si>
  <si>
    <t xml:space="preserve"> ARRIVEES</t>
  </si>
  <si>
    <t xml:space="preserve">   ARRIVEES PAR PROFESSION</t>
  </si>
  <si>
    <t>Vacances</t>
  </si>
  <si>
    <t>Affaires</t>
  </si>
  <si>
    <t>Sport</t>
  </si>
  <si>
    <t>Santé</t>
  </si>
  <si>
    <t>Autres</t>
  </si>
  <si>
    <t>TOTAL MOTIFS INDIQUES</t>
  </si>
  <si>
    <t>De 1 à 3 jours</t>
  </si>
  <si>
    <t>De 4 à 6 jours</t>
  </si>
  <si>
    <t>De 7 à 9 jours</t>
  </si>
  <si>
    <t>De 10 à 14 jours</t>
  </si>
  <si>
    <t>De 15 à 29 jours</t>
  </si>
  <si>
    <t>De 30 à 89 jours</t>
  </si>
  <si>
    <t>Plus de 90 jours</t>
  </si>
  <si>
    <t>ARRIVEES PAR DUREE DE SEJOUR</t>
  </si>
  <si>
    <t>ARRIVEES PAR NATIONALITE</t>
  </si>
  <si>
    <t>ARRIVEES PAR PORT D'EMBARQUEMENT</t>
  </si>
  <si>
    <t>Nombre</t>
  </si>
  <si>
    <t>Jours</t>
  </si>
  <si>
    <t>ENQUETE ARRIVEES DES PASSAGERS</t>
  </si>
  <si>
    <t>ITSEE - Enquête passagers</t>
  </si>
  <si>
    <t>Indéterminée</t>
  </si>
  <si>
    <t xml:space="preserve"> Vanuatu</t>
  </si>
  <si>
    <t xml:space="preserve"> Australie</t>
  </si>
  <si>
    <t>ARRIVEES PAR TRANCHE D'AGE</t>
  </si>
  <si>
    <t xml:space="preserve"> Nouvelle-Zélande</t>
  </si>
  <si>
    <t xml:space="preserve"> Fidji</t>
  </si>
  <si>
    <t>Amis, famille</t>
  </si>
  <si>
    <t>Etudes</t>
  </si>
  <si>
    <t>MOTIF PRINCIPAL DU SEJOUR</t>
  </si>
  <si>
    <t xml:space="preserve"> ARRIVEES PAR MOTIF PRINCIPAL DU SEJOUR</t>
  </si>
  <si>
    <t xml:space="preserve">                               Première Visite en Nouvelle-Calédonie</t>
  </si>
  <si>
    <t>Oui</t>
  </si>
  <si>
    <t>Non</t>
  </si>
  <si>
    <t>Ensemble</t>
  </si>
  <si>
    <t xml:space="preserve">                  ARRIVEES DE TOURISTES PAR LIEU DE RESIDENCE ET PREMIERE VISITE</t>
  </si>
  <si>
    <t>TOURISTES</t>
  </si>
  <si>
    <t>Hôtel</t>
  </si>
  <si>
    <t>Location</t>
  </si>
  <si>
    <t>PRINCIPAL MODE D'HEBERGEMENT</t>
  </si>
  <si>
    <t>Seul</t>
  </si>
  <si>
    <t>En famille</t>
  </si>
  <si>
    <t>En couple</t>
  </si>
  <si>
    <t xml:space="preserve">                                       ARRIVEES DE TOURISTES PAR LIEU DE RESIDENCE ET MODE DE VOYAGE</t>
  </si>
  <si>
    <t xml:space="preserve">                                                 </t>
  </si>
  <si>
    <t>Mode de voyage</t>
  </si>
  <si>
    <t>PRINCIPAL PAYS VISITE</t>
  </si>
  <si>
    <t xml:space="preserve"> TOURISTES PAR SEXE ET LIEU DE RESIDENCE</t>
  </si>
  <si>
    <t>Japon</t>
  </si>
  <si>
    <t>France</t>
  </si>
  <si>
    <t>Nlle-Zélande</t>
  </si>
  <si>
    <t>Autre</t>
  </si>
  <si>
    <t xml:space="preserve"> TOURISTES</t>
  </si>
  <si>
    <t xml:space="preserve"> TOURISTES PAR TRANCHE D'AGE ET LIEU DE RESIDENCE</t>
  </si>
  <si>
    <t xml:space="preserve"> TOURISTES PAR PROFESSION ET LIEU DE RESIDENCE</t>
  </si>
  <si>
    <t>TOURISTES PAR ETUDE DE MARCHE (SEXE,PROFESSION,MOTIF,AGE)</t>
  </si>
  <si>
    <t>RESIDENTS PAR PRINCIPAL PAYS VISITE ET DUREE DE SEJOUR</t>
  </si>
  <si>
    <t xml:space="preserve">        ARRIVEES DE TOURISTES PAR LIEU DE RESIDENCE ET </t>
  </si>
  <si>
    <t xml:space="preserve">                             DUREE DE SEJOUR MOYENNE</t>
  </si>
  <si>
    <t xml:space="preserve">        ARRIVEES DE RESIDENTS PAR PRINCIPAL PAYS VISITE ET</t>
  </si>
  <si>
    <t xml:space="preserve">                           DUREE DE SEJOUR MOYENNE</t>
  </si>
  <si>
    <t>Homme</t>
  </si>
  <si>
    <t>Femme</t>
  </si>
  <si>
    <t xml:space="preserve"> Allemagne</t>
  </si>
  <si>
    <t xml:space="preserve"> Suisse</t>
  </si>
  <si>
    <t xml:space="preserve"> Italie</t>
  </si>
  <si>
    <t xml:space="preserve"> Grande-Bretagne</t>
  </si>
  <si>
    <t xml:space="preserve"> Hong Kong</t>
  </si>
  <si>
    <t xml:space="preserve"> Corée du Sud</t>
  </si>
  <si>
    <t xml:space="preserve"> Réunion Mayotte</t>
  </si>
  <si>
    <t xml:space="preserve"> Autres pays d'Afrique</t>
  </si>
  <si>
    <t xml:space="preserve"> DOM Caraïbes</t>
  </si>
  <si>
    <t xml:space="preserve"> Canada</t>
  </si>
  <si>
    <t xml:space="preserve"> Argentine</t>
  </si>
  <si>
    <t xml:space="preserve"> OCEANIE FRANCAISE</t>
  </si>
  <si>
    <t xml:space="preserve"> NOUVELLE-ZELANDE</t>
  </si>
  <si>
    <t xml:space="preserve"> VANUATU</t>
  </si>
  <si>
    <t xml:space="preserve"> New South Wales</t>
  </si>
  <si>
    <t xml:space="preserve"> Victoria</t>
  </si>
  <si>
    <t xml:space="preserve"> Queensland</t>
  </si>
  <si>
    <t xml:space="preserve"> Autres Australie</t>
  </si>
  <si>
    <t xml:space="preserve"> AUSTRALIE</t>
  </si>
  <si>
    <t xml:space="preserve"> AUTRES PAYS D'OCEANIE</t>
  </si>
  <si>
    <t>Avec des amis</t>
  </si>
  <si>
    <t>TOURISTES ET RESIDENTS PAR PROFESSION</t>
  </si>
  <si>
    <t>TOURISTES ET RESIDENTS PAR NATIONALITE</t>
  </si>
  <si>
    <t>TOURISTES ET RESIDENTS PAR DUREE DE SEJOUR</t>
  </si>
  <si>
    <t>TOURISTES ET RESIDENTS PAR MOTIF DE SEJOUR</t>
  </si>
  <si>
    <t>TOURISTES ET RESIDENTS PAR PRINCIPAL MODE D'HEBERGEMENT</t>
  </si>
  <si>
    <t>TOURISTES PAR LIEU DE RESIDENCE ET PREMIERE VISITE</t>
  </si>
  <si>
    <t>TOURISTES PAR LIEU DE RESIDENCE ET MODE DE VOYAGE</t>
  </si>
  <si>
    <t>TOURISTES PAR RESIDENCE ET DUREE DE SEJOUR MOYENNE</t>
  </si>
  <si>
    <t>TOURISTES ET RESIDENTS PAR SEXE</t>
  </si>
  <si>
    <t>TOURISTES ET RESIDENTS PAR TRANCHE D'AGE</t>
  </si>
  <si>
    <t>TOURISTES ET RESIDENTS PAR PORT D'EMBARQUEMENT</t>
  </si>
  <si>
    <t>Touristes *</t>
  </si>
  <si>
    <t>* : Touristes ayant indiqué leur durée de séjour uniquement</t>
  </si>
  <si>
    <t xml:space="preserve">RESIDENTS PAR PRINCIPAL PAYS VISITE </t>
  </si>
  <si>
    <t xml:space="preserve"> Chine</t>
  </si>
  <si>
    <t xml:space="preserve"> Inde</t>
  </si>
  <si>
    <t xml:space="preserve"> Indonésie</t>
  </si>
  <si>
    <t xml:space="preserve"> Singapour</t>
  </si>
  <si>
    <t xml:space="preserve"> Thaïlande</t>
  </si>
  <si>
    <t xml:space="preserve"> Vietnam</t>
  </si>
  <si>
    <t xml:space="preserve"> FIDJI</t>
  </si>
  <si>
    <t>Sans activité</t>
  </si>
  <si>
    <t xml:space="preserve">ARRIVEES DE RESIDENTS PAR PRINCIPAL PAYS VISITE </t>
  </si>
  <si>
    <t>* : Résidents ayant indiqué leur durée de séjour uniquement</t>
  </si>
  <si>
    <t>Résidents *</t>
  </si>
  <si>
    <t>Agriculteur</t>
  </si>
  <si>
    <t>Artisan</t>
  </si>
  <si>
    <t>Prof. Intermédiaire</t>
  </si>
  <si>
    <t>Employé</t>
  </si>
  <si>
    <t>Ouvrier</t>
  </si>
  <si>
    <t>Retraité</t>
  </si>
  <si>
    <t xml:space="preserve"> Autres pays d'Océanie</t>
  </si>
  <si>
    <t xml:space="preserve">                  Touristes</t>
  </si>
  <si>
    <t>%</t>
  </si>
  <si>
    <t xml:space="preserve">                   Résidents</t>
  </si>
  <si>
    <t xml:space="preserve">                       Résidents</t>
  </si>
  <si>
    <t xml:space="preserve"> TOURISTES PAR MOTIF PRINCIPAL DU SEJOUR ET LIEU DE RESIDENCE</t>
  </si>
  <si>
    <t>New South Wales</t>
  </si>
  <si>
    <t>Queensland</t>
  </si>
  <si>
    <t>Etats-Unis</t>
  </si>
  <si>
    <t xml:space="preserve"> TOURISTES PAR MODE D'HEBERGEMENT PRINCIPAL ET LIEU DE RESIDENCE</t>
  </si>
  <si>
    <t xml:space="preserve"> Autres, indéterminé</t>
  </si>
  <si>
    <t>ISEE - Enquête Passagers</t>
  </si>
  <si>
    <t xml:space="preserve">ISEE - Enquête Passagers </t>
  </si>
  <si>
    <t xml:space="preserve"> ARRIVEES PAR MODE D'HEBERGEMENT DANS LE PAYS VISITE</t>
  </si>
  <si>
    <t>NB: Plusieurs motifs peuvent être indiqués par les passagers</t>
  </si>
  <si>
    <t>MAI 2015</t>
  </si>
  <si>
    <t/>
  </si>
</sst>
</file>

<file path=xl/styles.xml><?xml version="1.0" encoding="utf-8"?>
<styleSheet xmlns="http://schemas.openxmlformats.org/spreadsheetml/2006/main">
  <numFmts count="26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\ _F_C_F_P_-;\-* #,##0\ _F_C_F_P_-;_-* &quot;-&quot;\ _F_C_F_P_-;_-@_-"/>
    <numFmt numFmtId="44" formatCode="_-* #,##0.00\ &quot;FCFP&quot;_-;\-* #,##0.00\ &quot;FCFP&quot;_-;_-* &quot;-&quot;??\ &quot;FCFP&quot;_-;_-@_-"/>
    <numFmt numFmtId="43" formatCode="_-* #,##0.00\ _F_C_F_P_-;\-* #,##0.00\ _F_C_F_P_-;_-* &quot;-&quot;??\ _F_C_F_P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i/>
      <sz val="10"/>
      <name val="Garamond"/>
      <family val="1"/>
    </font>
    <font>
      <b/>
      <i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7" fontId="7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" fontId="3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/>
    </xf>
    <xf numFmtId="3" fontId="2" fillId="0" borderId="34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80" fontId="2" fillId="0" borderId="31" xfId="0" applyNumberFormat="1" applyFont="1" applyBorder="1" applyAlignment="1">
      <alignment horizontal="center"/>
    </xf>
    <xf numFmtId="180" fontId="3" fillId="0" borderId="3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39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3" fontId="2" fillId="0" borderId="28" xfId="0" applyNumberFormat="1" applyFont="1" applyBorder="1" applyAlignment="1">
      <alignment horizontal="center"/>
    </xf>
    <xf numFmtId="180" fontId="6" fillId="0" borderId="31" xfId="0" applyNumberFormat="1" applyFont="1" applyBorder="1" applyAlignment="1">
      <alignment horizontal="center"/>
    </xf>
    <xf numFmtId="180" fontId="3" fillId="0" borderId="3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3" fontId="2" fillId="0" borderId="43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3" fontId="2" fillId="0" borderId="48" xfId="0" applyNumberFormat="1" applyFont="1" applyBorder="1" applyAlignment="1">
      <alignment horizontal="center"/>
    </xf>
    <xf numFmtId="180" fontId="2" fillId="0" borderId="48" xfId="0" applyNumberFormat="1" applyFont="1" applyBorder="1" applyAlignment="1">
      <alignment horizontal="center"/>
    </xf>
    <xf numFmtId="180" fontId="3" fillId="0" borderId="50" xfId="0" applyNumberFormat="1" applyFont="1" applyBorder="1" applyAlignment="1">
      <alignment horizontal="center"/>
    </xf>
    <xf numFmtId="180" fontId="3" fillId="0" borderId="51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81" fontId="2" fillId="0" borderId="48" xfId="0" applyNumberFormat="1" applyFont="1" applyBorder="1" applyAlignment="1">
      <alignment horizontal="center"/>
    </xf>
    <xf numFmtId="181" fontId="4" fillId="0" borderId="51" xfId="0" applyNumberFormat="1" applyFont="1" applyBorder="1" applyAlignment="1">
      <alignment horizontal="center"/>
    </xf>
    <xf numFmtId="180" fontId="4" fillId="0" borderId="5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/>
    </xf>
    <xf numFmtId="3" fontId="3" fillId="0" borderId="58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180" fontId="6" fillId="0" borderId="17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1066800</xdr:colOff>
      <xdr:row>28</xdr:row>
      <xdr:rowOff>95250</xdr:rowOff>
    </xdr:from>
    <xdr:to>
      <xdr:col>4</xdr:col>
      <xdr:colOff>57150</xdr:colOff>
      <xdr:row>35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343400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3" max="3" width="17.140625" style="0" customWidth="1"/>
    <col min="4" max="4" width="14.140625" style="0" customWidth="1"/>
    <col min="5" max="5" width="14.8515625" style="0" customWidth="1"/>
  </cols>
  <sheetData>
    <row r="1" spans="1:5" ht="13.5">
      <c r="A1" s="116" t="s">
        <v>175</v>
      </c>
      <c r="C1" s="26"/>
      <c r="D1" s="27" t="s">
        <v>64</v>
      </c>
      <c r="E1" s="26"/>
    </row>
    <row r="4" ht="12">
      <c r="C4" s="75"/>
    </row>
    <row r="5" ht="6" customHeight="1">
      <c r="C5" s="75"/>
    </row>
    <row r="6" spans="2:3" ht="12.75">
      <c r="B6" s="25"/>
      <c r="C6" s="75"/>
    </row>
    <row r="7" spans="2:3" ht="12.75">
      <c r="B7" s="25"/>
      <c r="C7" s="75" t="s">
        <v>137</v>
      </c>
    </row>
    <row r="8" spans="2:3" ht="12.75">
      <c r="B8" s="25"/>
      <c r="C8" s="75" t="s">
        <v>138</v>
      </c>
    </row>
    <row r="9" spans="2:3" ht="12.75">
      <c r="B9" s="25"/>
      <c r="C9" s="75" t="s">
        <v>129</v>
      </c>
    </row>
    <row r="10" spans="2:3" ht="12.75">
      <c r="B10" s="25"/>
      <c r="C10" s="75" t="s">
        <v>139</v>
      </c>
    </row>
    <row r="11" spans="2:3" ht="12.75">
      <c r="B11" s="25"/>
      <c r="C11" s="75" t="s">
        <v>130</v>
      </c>
    </row>
    <row r="12" spans="2:3" ht="12.75">
      <c r="B12" s="25"/>
      <c r="C12" s="75" t="s">
        <v>131</v>
      </c>
    </row>
    <row r="13" spans="2:3" ht="12.75">
      <c r="B13" s="25"/>
      <c r="C13" s="75" t="s">
        <v>132</v>
      </c>
    </row>
    <row r="14" spans="2:3" ht="12.75">
      <c r="B14" s="25"/>
      <c r="C14" s="75" t="s">
        <v>133</v>
      </c>
    </row>
    <row r="15" spans="2:3" ht="6" customHeight="1">
      <c r="B15" s="25"/>
      <c r="C15" s="75"/>
    </row>
    <row r="16" spans="2:3" ht="12.75">
      <c r="B16" s="25"/>
      <c r="C16" s="75" t="s">
        <v>100</v>
      </c>
    </row>
    <row r="17" spans="2:3" ht="12.75">
      <c r="B17" s="25"/>
      <c r="C17" s="75" t="s">
        <v>134</v>
      </c>
    </row>
    <row r="18" spans="2:3" ht="12.75">
      <c r="B18" s="25"/>
      <c r="C18" s="75" t="s">
        <v>135</v>
      </c>
    </row>
    <row r="19" spans="2:3" ht="12.75">
      <c r="B19" s="25"/>
      <c r="C19" s="75" t="s">
        <v>136</v>
      </c>
    </row>
    <row r="20" spans="2:3" ht="6" customHeight="1">
      <c r="B20" s="25"/>
      <c r="C20" s="75"/>
    </row>
    <row r="21" spans="2:3" ht="12.75">
      <c r="B21" s="25"/>
      <c r="C21" s="75" t="s">
        <v>142</v>
      </c>
    </row>
    <row r="22" ht="12">
      <c r="C22" s="75" t="s">
        <v>101</v>
      </c>
    </row>
    <row r="24" ht="12">
      <c r="D24" s="63" t="s">
        <v>171</v>
      </c>
    </row>
    <row r="27" ht="12">
      <c r="D27" s="29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/>
  <headerFooter alignWithMargins="0">
    <oddFooter>&amp;L&amp;8&amp;F &amp;A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0"/>
  <sheetViews>
    <sheetView showGridLines="0" showZeros="0" workbookViewId="0" topLeftCell="A1">
      <selection activeCell="A72" sqref="A72"/>
    </sheetView>
  </sheetViews>
  <sheetFormatPr defaultColWidth="11.57421875" defaultRowHeight="12.75"/>
  <cols>
    <col min="1" max="1" width="26.421875" style="2" customWidth="1"/>
    <col min="2" max="8" width="10.7109375" style="2" customWidth="1"/>
    <col min="9" max="16384" width="11.421875" style="2" customWidth="1"/>
  </cols>
  <sheetData>
    <row r="1" spans="1:6" ht="12">
      <c r="A1" s="115" t="str">
        <f>Sommaire!A1</f>
        <v>MAI 2015</v>
      </c>
      <c r="B1" s="51" t="s">
        <v>92</v>
      </c>
      <c r="C1" s="51"/>
      <c r="D1" s="51"/>
      <c r="E1" s="51"/>
      <c r="F1" s="51"/>
    </row>
    <row r="2" ht="12" thickBot="1"/>
    <row r="3" spans="1:8" ht="6" customHeight="1">
      <c r="A3" s="6"/>
      <c r="B3" s="30"/>
      <c r="C3" s="30"/>
      <c r="D3" s="30"/>
      <c r="E3" s="30"/>
      <c r="F3" s="30"/>
      <c r="G3" s="30"/>
      <c r="H3" s="5"/>
    </row>
    <row r="4" spans="1:8" ht="10.5">
      <c r="A4" s="23" t="s">
        <v>16</v>
      </c>
      <c r="B4" s="33" t="s">
        <v>94</v>
      </c>
      <c r="C4" s="33" t="s">
        <v>93</v>
      </c>
      <c r="D4" s="33" t="s">
        <v>95</v>
      </c>
      <c r="E4" s="33" t="s">
        <v>38</v>
      </c>
      <c r="F4" s="33" t="s">
        <v>168</v>
      </c>
      <c r="G4" s="33" t="s">
        <v>96</v>
      </c>
      <c r="H4" s="24" t="s">
        <v>13</v>
      </c>
    </row>
    <row r="5" spans="1:8" ht="6" customHeight="1">
      <c r="A5" s="9"/>
      <c r="B5" s="16"/>
      <c r="C5" s="16"/>
      <c r="D5" s="16"/>
      <c r="E5" s="16"/>
      <c r="F5" s="16"/>
      <c r="G5" s="16"/>
      <c r="H5" s="10"/>
    </row>
    <row r="6" spans="1:8" ht="6" customHeight="1">
      <c r="A6" s="7"/>
      <c r="B6" s="17"/>
      <c r="C6" s="17"/>
      <c r="D6" s="17"/>
      <c r="E6" s="17"/>
      <c r="F6" s="17"/>
      <c r="G6" s="17"/>
      <c r="H6" s="11"/>
    </row>
    <row r="7" spans="1:8" ht="10.5">
      <c r="A7" s="36" t="s">
        <v>106</v>
      </c>
      <c r="B7" s="35">
        <v>1031</v>
      </c>
      <c r="C7" s="35">
        <v>520</v>
      </c>
      <c r="D7" s="35">
        <v>359</v>
      </c>
      <c r="E7" s="35">
        <v>713</v>
      </c>
      <c r="F7" s="35">
        <v>39</v>
      </c>
      <c r="G7" s="18">
        <v>1018</v>
      </c>
      <c r="H7" s="12">
        <f>SUM(B7:G7)</f>
        <v>3680</v>
      </c>
    </row>
    <row r="8" spans="1:8" ht="10.5">
      <c r="A8" s="36" t="s">
        <v>107</v>
      </c>
      <c r="B8" s="35">
        <v>776</v>
      </c>
      <c r="C8" s="35">
        <v>681</v>
      </c>
      <c r="D8" s="35">
        <v>300</v>
      </c>
      <c r="E8" s="35">
        <v>506</v>
      </c>
      <c r="F8" s="35">
        <v>32</v>
      </c>
      <c r="G8" s="18">
        <v>770</v>
      </c>
      <c r="H8" s="12">
        <f>SUM(B8:G8)</f>
        <v>3065</v>
      </c>
    </row>
    <row r="9" spans="1:8" ht="10.5">
      <c r="A9" s="36" t="s">
        <v>27</v>
      </c>
      <c r="B9" s="33">
        <v>0</v>
      </c>
      <c r="C9" s="33">
        <v>1</v>
      </c>
      <c r="D9" s="33">
        <v>0</v>
      </c>
      <c r="E9" s="33">
        <v>4</v>
      </c>
      <c r="F9" s="33">
        <v>0</v>
      </c>
      <c r="G9" s="17">
        <v>0</v>
      </c>
      <c r="H9" s="12">
        <f>SUM(B9:G9)</f>
        <v>5</v>
      </c>
    </row>
    <row r="10" spans="1:8" ht="6" customHeight="1">
      <c r="A10" s="36"/>
      <c r="B10" s="17"/>
      <c r="C10" s="17"/>
      <c r="D10" s="17"/>
      <c r="E10" s="17"/>
      <c r="F10" s="17"/>
      <c r="G10" s="17"/>
      <c r="H10" s="11"/>
    </row>
    <row r="11" spans="1:8" ht="12.75" thickBot="1">
      <c r="A11" s="32" t="s">
        <v>97</v>
      </c>
      <c r="B11" s="20">
        <f aca="true" t="shared" si="0" ref="B11:G11">SUM(B7:B9)</f>
        <v>1807</v>
      </c>
      <c r="C11" s="20">
        <f t="shared" si="0"/>
        <v>1202</v>
      </c>
      <c r="D11" s="20">
        <f t="shared" si="0"/>
        <v>659</v>
      </c>
      <c r="E11" s="20">
        <f t="shared" si="0"/>
        <v>1223</v>
      </c>
      <c r="F11" s="20">
        <f t="shared" si="0"/>
        <v>71</v>
      </c>
      <c r="G11" s="20">
        <f t="shared" si="0"/>
        <v>1788</v>
      </c>
      <c r="H11" s="13">
        <f>SUM(B11:G11)</f>
        <v>6750</v>
      </c>
    </row>
    <row r="12" spans="2:8" ht="10.5">
      <c r="B12" s="3"/>
      <c r="C12" s="3"/>
      <c r="D12" s="3"/>
      <c r="E12" s="3"/>
      <c r="F12" s="3"/>
      <c r="G12" s="3"/>
      <c r="H12" s="3"/>
    </row>
    <row r="13" spans="2:8" ht="10.5">
      <c r="B13" s="3"/>
      <c r="C13" s="3"/>
      <c r="D13" s="3"/>
      <c r="E13" s="3"/>
      <c r="F13" s="3"/>
      <c r="G13" s="3"/>
      <c r="H13" s="3"/>
    </row>
    <row r="14" spans="1:6" ht="12">
      <c r="A14" s="37">
        <f>Sommaire!A19</f>
        <v>0</v>
      </c>
      <c r="B14" s="51" t="s">
        <v>98</v>
      </c>
      <c r="C14" s="51"/>
      <c r="D14" s="51"/>
      <c r="E14" s="51"/>
      <c r="F14" s="51"/>
    </row>
    <row r="15" ht="12" thickBot="1"/>
    <row r="16" spans="1:8" ht="10.5">
      <c r="A16" s="6"/>
      <c r="B16" s="30"/>
      <c r="C16" s="30"/>
      <c r="D16" s="30"/>
      <c r="E16" s="30"/>
      <c r="F16" s="30"/>
      <c r="G16" s="30"/>
      <c r="H16" s="5"/>
    </row>
    <row r="17" spans="1:8" ht="10.5">
      <c r="A17" s="23" t="s">
        <v>17</v>
      </c>
      <c r="B17" s="33" t="s">
        <v>94</v>
      </c>
      <c r="C17" s="33" t="s">
        <v>93</v>
      </c>
      <c r="D17" s="33" t="s">
        <v>95</v>
      </c>
      <c r="E17" s="33" t="s">
        <v>38</v>
      </c>
      <c r="F17" s="33" t="s">
        <v>168</v>
      </c>
      <c r="G17" s="33" t="s">
        <v>96</v>
      </c>
      <c r="H17" s="24" t="s">
        <v>13</v>
      </c>
    </row>
    <row r="18" spans="1:8" ht="10.5">
      <c r="A18" s="9"/>
      <c r="B18" s="16"/>
      <c r="C18" s="16"/>
      <c r="D18" s="16"/>
      <c r="E18" s="16"/>
      <c r="F18" s="16"/>
      <c r="G18" s="16"/>
      <c r="H18" s="10"/>
    </row>
    <row r="19" spans="1:8" ht="3.75" customHeight="1">
      <c r="A19" s="7"/>
      <c r="B19" s="33"/>
      <c r="C19" s="33"/>
      <c r="D19" s="33"/>
      <c r="E19" s="33"/>
      <c r="F19" s="33"/>
      <c r="G19" s="17"/>
      <c r="H19" s="11"/>
    </row>
    <row r="20" spans="1:12" ht="12">
      <c r="A20" s="36" t="s">
        <v>18</v>
      </c>
      <c r="B20" s="35">
        <v>45</v>
      </c>
      <c r="C20" s="35">
        <v>33</v>
      </c>
      <c r="D20" s="35">
        <v>23</v>
      </c>
      <c r="E20" s="35">
        <v>43</v>
      </c>
      <c r="F20" s="35">
        <v>3</v>
      </c>
      <c r="G20" s="18">
        <v>81</v>
      </c>
      <c r="H20" s="12">
        <f aca="true" t="shared" si="1" ref="H20:H29">SUM(B20:G20)</f>
        <v>228</v>
      </c>
      <c r="J20" s="61"/>
      <c r="K20" s="61"/>
      <c r="L20" s="61"/>
    </row>
    <row r="21" spans="1:12" ht="12">
      <c r="A21" s="36" t="s">
        <v>19</v>
      </c>
      <c r="B21" s="35">
        <v>34</v>
      </c>
      <c r="C21" s="35">
        <v>43</v>
      </c>
      <c r="D21" s="35">
        <v>28</v>
      </c>
      <c r="E21" s="35">
        <v>48</v>
      </c>
      <c r="F21" s="35">
        <v>1</v>
      </c>
      <c r="G21" s="18">
        <v>103</v>
      </c>
      <c r="H21" s="12">
        <f t="shared" si="1"/>
        <v>257</v>
      </c>
      <c r="J21" s="61"/>
      <c r="K21" s="61"/>
      <c r="L21" s="61"/>
    </row>
    <row r="22" spans="1:12" ht="12">
      <c r="A22" s="36" t="s">
        <v>26</v>
      </c>
      <c r="B22" s="35">
        <v>454</v>
      </c>
      <c r="C22" s="35">
        <v>323</v>
      </c>
      <c r="D22" s="35">
        <v>59</v>
      </c>
      <c r="E22" s="35">
        <v>144</v>
      </c>
      <c r="F22" s="35">
        <v>9</v>
      </c>
      <c r="G22" s="18">
        <v>254</v>
      </c>
      <c r="H22" s="12">
        <f t="shared" si="1"/>
        <v>1243</v>
      </c>
      <c r="J22" s="61"/>
      <c r="K22" s="61"/>
      <c r="L22" s="61"/>
    </row>
    <row r="23" spans="1:12" ht="12">
      <c r="A23" s="36" t="s">
        <v>20</v>
      </c>
      <c r="B23" s="35">
        <v>381</v>
      </c>
      <c r="C23" s="35">
        <v>365</v>
      </c>
      <c r="D23" s="35">
        <v>65</v>
      </c>
      <c r="E23" s="35">
        <v>242</v>
      </c>
      <c r="F23" s="35">
        <v>15</v>
      </c>
      <c r="G23" s="18">
        <v>369</v>
      </c>
      <c r="H23" s="12">
        <f t="shared" si="1"/>
        <v>1437</v>
      </c>
      <c r="J23" s="61"/>
      <c r="K23" s="61"/>
      <c r="L23" s="61"/>
    </row>
    <row r="24" spans="1:12" ht="12">
      <c r="A24" s="36" t="s">
        <v>21</v>
      </c>
      <c r="B24" s="35">
        <v>261</v>
      </c>
      <c r="C24" s="35">
        <v>182</v>
      </c>
      <c r="D24" s="35">
        <v>176</v>
      </c>
      <c r="E24" s="35">
        <v>248</v>
      </c>
      <c r="F24" s="35">
        <v>12</v>
      </c>
      <c r="G24" s="18">
        <v>335</v>
      </c>
      <c r="H24" s="12">
        <f t="shared" si="1"/>
        <v>1214</v>
      </c>
      <c r="J24" s="61"/>
      <c r="K24" s="61"/>
      <c r="L24" s="61"/>
    </row>
    <row r="25" spans="1:12" ht="12">
      <c r="A25" s="36" t="s">
        <v>22</v>
      </c>
      <c r="B25" s="35">
        <v>268</v>
      </c>
      <c r="C25" s="35">
        <v>107</v>
      </c>
      <c r="D25" s="35">
        <v>148</v>
      </c>
      <c r="E25" s="35">
        <v>242</v>
      </c>
      <c r="F25" s="35">
        <v>15</v>
      </c>
      <c r="G25" s="18">
        <v>329</v>
      </c>
      <c r="H25" s="12">
        <f t="shared" si="1"/>
        <v>1109</v>
      </c>
      <c r="J25" s="61"/>
      <c r="K25" s="61"/>
      <c r="L25" s="61"/>
    </row>
    <row r="26" spans="1:12" ht="12">
      <c r="A26" s="36" t="s">
        <v>23</v>
      </c>
      <c r="B26" s="35">
        <v>276</v>
      </c>
      <c r="C26" s="35">
        <v>93</v>
      </c>
      <c r="D26" s="35">
        <v>115</v>
      </c>
      <c r="E26" s="35">
        <v>166</v>
      </c>
      <c r="F26" s="35">
        <v>13</v>
      </c>
      <c r="G26" s="18">
        <v>196</v>
      </c>
      <c r="H26" s="12">
        <f t="shared" si="1"/>
        <v>859</v>
      </c>
      <c r="J26" s="61"/>
      <c r="K26" s="61"/>
      <c r="L26" s="61"/>
    </row>
    <row r="27" spans="1:12" ht="12">
      <c r="A27" s="36" t="s">
        <v>24</v>
      </c>
      <c r="B27" s="35">
        <v>63</v>
      </c>
      <c r="C27" s="35">
        <v>41</v>
      </c>
      <c r="D27" s="35">
        <v>38</v>
      </c>
      <c r="E27" s="35">
        <v>68</v>
      </c>
      <c r="F27" s="35">
        <v>2</v>
      </c>
      <c r="G27" s="18">
        <v>80</v>
      </c>
      <c r="H27" s="12">
        <f t="shared" si="1"/>
        <v>292</v>
      </c>
      <c r="J27" s="61"/>
      <c r="K27" s="61"/>
      <c r="L27" s="61"/>
    </row>
    <row r="28" spans="1:12" ht="12">
      <c r="A28" s="36" t="s">
        <v>25</v>
      </c>
      <c r="B28" s="35">
        <v>12</v>
      </c>
      <c r="C28" s="35">
        <v>6</v>
      </c>
      <c r="D28" s="35">
        <v>5</v>
      </c>
      <c r="E28" s="35">
        <v>9</v>
      </c>
      <c r="F28" s="35">
        <v>1</v>
      </c>
      <c r="G28" s="18">
        <v>13</v>
      </c>
      <c r="H28" s="12">
        <f t="shared" si="1"/>
        <v>46</v>
      </c>
      <c r="J28" s="61"/>
      <c r="K28" s="61"/>
      <c r="L28" s="61"/>
    </row>
    <row r="29" spans="1:12" ht="12">
      <c r="A29" s="36" t="s">
        <v>27</v>
      </c>
      <c r="B29" s="35">
        <v>13</v>
      </c>
      <c r="C29" s="35">
        <v>9</v>
      </c>
      <c r="D29" s="35">
        <v>2</v>
      </c>
      <c r="E29" s="35">
        <v>13</v>
      </c>
      <c r="F29" s="35">
        <v>0</v>
      </c>
      <c r="G29" s="18">
        <v>28</v>
      </c>
      <c r="H29" s="12">
        <f t="shared" si="1"/>
        <v>65</v>
      </c>
      <c r="J29" s="61"/>
      <c r="K29" s="61"/>
      <c r="L29" s="61"/>
    </row>
    <row r="30" spans="1:12" ht="3.75" customHeight="1">
      <c r="A30" s="7"/>
      <c r="B30" s="18"/>
      <c r="C30" s="18"/>
      <c r="D30" s="18"/>
      <c r="E30" s="18"/>
      <c r="F30" s="18"/>
      <c r="G30" s="18">
        <v>0</v>
      </c>
      <c r="H30" s="28"/>
      <c r="J30" s="61"/>
      <c r="K30" s="61"/>
      <c r="L30" s="61"/>
    </row>
    <row r="31" spans="1:12" ht="12.75" thickBot="1">
      <c r="A31" s="32" t="s">
        <v>97</v>
      </c>
      <c r="B31" s="20">
        <f aca="true" t="shared" si="2" ref="B31:H31">SUM(B20:B29)</f>
        <v>1807</v>
      </c>
      <c r="C31" s="20">
        <f t="shared" si="2"/>
        <v>1202</v>
      </c>
      <c r="D31" s="20">
        <f t="shared" si="2"/>
        <v>659</v>
      </c>
      <c r="E31" s="20">
        <f>SUM(E20:E29)</f>
        <v>1223</v>
      </c>
      <c r="F31" s="20">
        <f>SUM(F20:F29)</f>
        <v>71</v>
      </c>
      <c r="G31" s="20">
        <f t="shared" si="2"/>
        <v>1788</v>
      </c>
      <c r="H31" s="13">
        <f t="shared" si="2"/>
        <v>6750</v>
      </c>
      <c r="J31" s="61"/>
      <c r="K31" s="61"/>
      <c r="L31" s="61"/>
    </row>
    <row r="32" spans="2:12" ht="12">
      <c r="B32" s="3"/>
      <c r="C32" s="3"/>
      <c r="D32" s="3"/>
      <c r="E32" s="3"/>
      <c r="F32" s="3"/>
      <c r="G32" s="3"/>
      <c r="H32" s="3"/>
      <c r="J32" s="61"/>
      <c r="K32" s="61"/>
      <c r="L32" s="61"/>
    </row>
    <row r="33" spans="2:12" ht="12">
      <c r="B33" s="3"/>
      <c r="C33" s="3"/>
      <c r="D33" s="3"/>
      <c r="E33" s="3"/>
      <c r="F33" s="3"/>
      <c r="G33" s="3"/>
      <c r="H33" s="3"/>
      <c r="J33" s="61"/>
      <c r="K33" s="61"/>
      <c r="L33" s="61"/>
    </row>
    <row r="34" spans="1:12" ht="12">
      <c r="A34" s="37">
        <f>Sommaire!A40</f>
        <v>0</v>
      </c>
      <c r="B34" s="51" t="s">
        <v>99</v>
      </c>
      <c r="C34" s="51"/>
      <c r="D34" s="51"/>
      <c r="E34" s="51"/>
      <c r="F34" s="51"/>
      <c r="J34" s="61"/>
      <c r="K34" s="61"/>
      <c r="L34" s="61"/>
    </row>
    <row r="35" spans="10:12" ht="12.75" thickBot="1">
      <c r="J35" s="61"/>
      <c r="K35" s="61"/>
      <c r="L35" s="61"/>
    </row>
    <row r="36" spans="1:8" ht="10.5">
      <c r="A36" s="6"/>
      <c r="B36" s="30"/>
      <c r="C36" s="30"/>
      <c r="D36" s="30"/>
      <c r="E36" s="30"/>
      <c r="F36" s="30"/>
      <c r="G36" s="30"/>
      <c r="H36" s="5"/>
    </row>
    <row r="37" spans="1:8" ht="10.5">
      <c r="A37" s="23" t="s">
        <v>28</v>
      </c>
      <c r="B37" s="33" t="s">
        <v>94</v>
      </c>
      <c r="C37" s="33" t="s">
        <v>93</v>
      </c>
      <c r="D37" s="33" t="s">
        <v>95</v>
      </c>
      <c r="E37" s="33" t="s">
        <v>38</v>
      </c>
      <c r="F37" s="33" t="s">
        <v>168</v>
      </c>
      <c r="G37" s="33" t="s">
        <v>96</v>
      </c>
      <c r="H37" s="24" t="s">
        <v>13</v>
      </c>
    </row>
    <row r="38" spans="1:8" ht="10.5">
      <c r="A38" s="9"/>
      <c r="B38" s="16"/>
      <c r="C38" s="16"/>
      <c r="D38" s="16"/>
      <c r="E38" s="16"/>
      <c r="F38" s="16"/>
      <c r="G38" s="16"/>
      <c r="H38" s="10"/>
    </row>
    <row r="39" spans="1:8" ht="3.75" customHeight="1">
      <c r="A39" s="7"/>
      <c r="B39" s="33"/>
      <c r="C39" s="33"/>
      <c r="D39" s="33"/>
      <c r="E39" s="33"/>
      <c r="F39" s="33"/>
      <c r="G39" s="17"/>
      <c r="H39" s="11"/>
    </row>
    <row r="40" spans="1:8" ht="10.5">
      <c r="A40" s="36" t="s">
        <v>29</v>
      </c>
      <c r="B40" s="35"/>
      <c r="C40" s="35"/>
      <c r="D40" s="35"/>
      <c r="E40" s="35"/>
      <c r="F40" s="35"/>
      <c r="G40" s="18"/>
      <c r="H40" s="12">
        <f aca="true" t="shared" si="3" ref="H40:H48">SUM(B40:G40)</f>
        <v>0</v>
      </c>
    </row>
    <row r="41" spans="1:8" ht="10.5">
      <c r="A41" s="36" t="s">
        <v>30</v>
      </c>
      <c r="B41" s="35"/>
      <c r="C41" s="35"/>
      <c r="D41" s="35"/>
      <c r="E41" s="35"/>
      <c r="F41" s="35"/>
      <c r="G41" s="18"/>
      <c r="H41" s="12">
        <f t="shared" si="3"/>
        <v>0</v>
      </c>
    </row>
    <row r="42" spans="1:8" ht="10.5">
      <c r="A42" s="36" t="s">
        <v>31</v>
      </c>
      <c r="B42" s="35"/>
      <c r="C42" s="35"/>
      <c r="D42" s="35"/>
      <c r="E42" s="35"/>
      <c r="F42" s="35"/>
      <c r="G42" s="18"/>
      <c r="H42" s="12">
        <f t="shared" si="3"/>
        <v>0</v>
      </c>
    </row>
    <row r="43" spans="1:8" ht="10.5">
      <c r="A43" s="36" t="s">
        <v>32</v>
      </c>
      <c r="B43" s="35"/>
      <c r="C43" s="35"/>
      <c r="D43" s="35"/>
      <c r="E43" s="35"/>
      <c r="F43" s="35"/>
      <c r="G43" s="18"/>
      <c r="H43" s="12">
        <f t="shared" si="3"/>
        <v>0</v>
      </c>
    </row>
    <row r="44" spans="1:8" ht="10.5">
      <c r="A44" s="36" t="s">
        <v>33</v>
      </c>
      <c r="B44" s="35"/>
      <c r="C44" s="35"/>
      <c r="D44" s="35"/>
      <c r="E44" s="35"/>
      <c r="F44" s="35"/>
      <c r="G44" s="18"/>
      <c r="H44" s="12">
        <f t="shared" si="3"/>
        <v>0</v>
      </c>
    </row>
    <row r="45" spans="1:8" ht="10.5">
      <c r="A45" s="36" t="s">
        <v>34</v>
      </c>
      <c r="B45" s="35"/>
      <c r="C45" s="35"/>
      <c r="D45" s="35"/>
      <c r="E45" s="35"/>
      <c r="F45" s="35"/>
      <c r="G45" s="18"/>
      <c r="H45" s="12">
        <f t="shared" si="3"/>
        <v>0</v>
      </c>
    </row>
    <row r="46" spans="1:8" ht="10.5">
      <c r="A46" s="36" t="s">
        <v>35</v>
      </c>
      <c r="B46" s="35"/>
      <c r="C46" s="35"/>
      <c r="D46" s="35"/>
      <c r="E46" s="35"/>
      <c r="F46" s="35"/>
      <c r="G46" s="18"/>
      <c r="H46" s="12">
        <f t="shared" si="3"/>
        <v>0</v>
      </c>
    </row>
    <row r="47" spans="1:8" ht="10.5">
      <c r="A47" s="36" t="s">
        <v>36</v>
      </c>
      <c r="B47" s="35"/>
      <c r="C47" s="35"/>
      <c r="D47" s="35"/>
      <c r="E47" s="35"/>
      <c r="F47" s="35"/>
      <c r="G47" s="18"/>
      <c r="H47" s="12">
        <f t="shared" si="3"/>
        <v>0</v>
      </c>
    </row>
    <row r="48" spans="1:8" ht="10.5">
      <c r="A48" s="36" t="s">
        <v>27</v>
      </c>
      <c r="B48" s="35">
        <v>1807</v>
      </c>
      <c r="C48" s="35">
        <v>1202</v>
      </c>
      <c r="D48" s="35">
        <v>659</v>
      </c>
      <c r="E48" s="35">
        <v>1223</v>
      </c>
      <c r="F48" s="35">
        <v>71</v>
      </c>
      <c r="G48" s="18">
        <v>1788</v>
      </c>
      <c r="H48" s="12">
        <f t="shared" si="3"/>
        <v>6750</v>
      </c>
    </row>
    <row r="49" spans="1:8" ht="3.75" customHeight="1">
      <c r="A49" s="7"/>
      <c r="B49" s="18"/>
      <c r="C49" s="18"/>
      <c r="D49" s="18"/>
      <c r="E49" s="18"/>
      <c r="F49" s="18"/>
      <c r="G49" s="18">
        <v>0</v>
      </c>
      <c r="H49" s="28"/>
    </row>
    <row r="50" spans="1:8" ht="12.75" thickBot="1">
      <c r="A50" s="32" t="s">
        <v>97</v>
      </c>
      <c r="B50" s="20">
        <f aca="true" t="shared" si="4" ref="B50:H50">SUM(B40:B48)</f>
        <v>1807</v>
      </c>
      <c r="C50" s="20">
        <f t="shared" si="4"/>
        <v>1202</v>
      </c>
      <c r="D50" s="20">
        <f t="shared" si="4"/>
        <v>659</v>
      </c>
      <c r="E50" s="20">
        <f>SUM(E40:E48)</f>
        <v>1223</v>
      </c>
      <c r="F50" s="20">
        <f>SUM(F40:F48)</f>
        <v>71</v>
      </c>
      <c r="G50" s="20">
        <f t="shared" si="4"/>
        <v>1788</v>
      </c>
      <c r="H50" s="13">
        <f t="shared" si="4"/>
        <v>6750</v>
      </c>
    </row>
    <row r="51" spans="2:8" ht="10.5">
      <c r="B51" s="3"/>
      <c r="C51" s="3"/>
      <c r="D51" s="3"/>
      <c r="E51" s="3"/>
      <c r="F51" s="3"/>
      <c r="G51" s="3"/>
      <c r="H51" s="3"/>
    </row>
    <row r="52" spans="1:8" ht="10.5">
      <c r="A52" s="2" t="s">
        <v>172</v>
      </c>
      <c r="B52" s="3"/>
      <c r="C52" s="3"/>
      <c r="D52" s="3"/>
      <c r="E52" s="3"/>
      <c r="F52" s="3"/>
      <c r="G52" s="3"/>
      <c r="H52" s="3"/>
    </row>
    <row r="53" spans="2:8" ht="10.5">
      <c r="B53" s="3"/>
      <c r="C53" s="3"/>
      <c r="D53" s="3"/>
      <c r="E53" s="3"/>
      <c r="F53" s="3"/>
      <c r="G53" s="3"/>
      <c r="H53" s="3"/>
    </row>
    <row r="54" spans="2:8" ht="10.5">
      <c r="B54" s="3"/>
      <c r="C54" s="3"/>
      <c r="D54" s="3"/>
      <c r="E54" s="3"/>
      <c r="F54" s="3"/>
      <c r="G54" s="3"/>
      <c r="H54" s="3"/>
    </row>
    <row r="55" spans="2:8" ht="10.5">
      <c r="B55" s="3"/>
      <c r="C55" s="3"/>
      <c r="D55" s="3"/>
      <c r="E55" s="3"/>
      <c r="F55" s="3"/>
      <c r="G55" s="3"/>
      <c r="H55" s="3"/>
    </row>
    <row r="56" spans="2:8" ht="10.5">
      <c r="B56" s="3"/>
      <c r="C56" s="3"/>
      <c r="D56" s="3"/>
      <c r="E56" s="3"/>
      <c r="F56" s="3"/>
      <c r="G56" s="3"/>
      <c r="H56" s="3"/>
    </row>
    <row r="57" spans="1:8" ht="12">
      <c r="A57" s="115"/>
      <c r="B57" s="51" t="s">
        <v>169</v>
      </c>
      <c r="C57" s="3"/>
      <c r="D57" s="3"/>
      <c r="E57" s="3"/>
      <c r="F57" s="3"/>
      <c r="G57" s="3"/>
      <c r="H57" s="3"/>
    </row>
    <row r="58" spans="2:8" ht="12" thickBot="1">
      <c r="B58" s="3"/>
      <c r="C58" s="3"/>
      <c r="D58" s="3"/>
      <c r="E58" s="3"/>
      <c r="F58" s="3"/>
      <c r="G58" s="3"/>
      <c r="H58" s="3"/>
    </row>
    <row r="59" spans="1:8" ht="10.5">
      <c r="A59" s="6"/>
      <c r="B59" s="30"/>
      <c r="C59" s="30"/>
      <c r="D59" s="30"/>
      <c r="E59" s="30"/>
      <c r="F59" s="30"/>
      <c r="G59" s="30"/>
      <c r="H59" s="5"/>
    </row>
    <row r="60" spans="1:8" ht="10.5">
      <c r="A60" s="23" t="s">
        <v>74</v>
      </c>
      <c r="B60" s="33" t="s">
        <v>94</v>
      </c>
      <c r="C60" s="33" t="s">
        <v>93</v>
      </c>
      <c r="D60" s="33" t="s">
        <v>95</v>
      </c>
      <c r="E60" s="33" t="s">
        <v>38</v>
      </c>
      <c r="F60" s="33" t="s">
        <v>168</v>
      </c>
      <c r="G60" s="33" t="s">
        <v>96</v>
      </c>
      <c r="H60" s="24" t="s">
        <v>13</v>
      </c>
    </row>
    <row r="61" spans="1:8" ht="10.5">
      <c r="A61" s="9"/>
      <c r="B61" s="16"/>
      <c r="C61" s="16"/>
      <c r="D61" s="16"/>
      <c r="E61" s="16"/>
      <c r="F61" s="16"/>
      <c r="G61" s="16"/>
      <c r="H61" s="10"/>
    </row>
    <row r="62" spans="1:8" ht="3.75" customHeight="1">
      <c r="A62" s="7"/>
      <c r="B62" s="33"/>
      <c r="C62" s="33"/>
      <c r="D62" s="33"/>
      <c r="E62" s="33"/>
      <c r="F62" s="33"/>
      <c r="G62" s="17"/>
      <c r="H62" s="11"/>
    </row>
    <row r="63" spans="1:8" ht="10.5">
      <c r="A63" s="36" t="s">
        <v>82</v>
      </c>
      <c r="B63" s="35">
        <v>629</v>
      </c>
      <c r="C63" s="35">
        <v>1135</v>
      </c>
      <c r="D63" s="35">
        <v>547</v>
      </c>
      <c r="E63" s="35">
        <v>975</v>
      </c>
      <c r="F63" s="35">
        <v>46</v>
      </c>
      <c r="G63" s="18">
        <v>669</v>
      </c>
      <c r="H63" s="12">
        <f>SUM(B63:G63)</f>
        <v>4001</v>
      </c>
    </row>
    <row r="64" spans="1:8" ht="10.5">
      <c r="A64" s="36" t="s">
        <v>83</v>
      </c>
      <c r="B64" s="35">
        <v>164</v>
      </c>
      <c r="C64" s="35">
        <v>1</v>
      </c>
      <c r="D64" s="35">
        <v>17</v>
      </c>
      <c r="E64" s="35">
        <v>34</v>
      </c>
      <c r="F64" s="35">
        <v>4</v>
      </c>
      <c r="G64" s="18">
        <v>99</v>
      </c>
      <c r="H64" s="12">
        <f>SUM(B64:G64)</f>
        <v>319</v>
      </c>
    </row>
    <row r="65" spans="1:8" ht="10.5">
      <c r="A65" s="36" t="s">
        <v>72</v>
      </c>
      <c r="B65" s="35">
        <v>867</v>
      </c>
      <c r="C65" s="35">
        <v>11</v>
      </c>
      <c r="D65" s="35">
        <v>74</v>
      </c>
      <c r="E65" s="35">
        <v>151</v>
      </c>
      <c r="F65" s="35">
        <v>16</v>
      </c>
      <c r="G65" s="18">
        <v>771</v>
      </c>
      <c r="H65" s="12">
        <f>SUM(B65:G65)</f>
        <v>1890</v>
      </c>
    </row>
    <row r="66" spans="1:8" ht="10.5">
      <c r="A66" s="36" t="s">
        <v>27</v>
      </c>
      <c r="B66" s="35">
        <v>147</v>
      </c>
      <c r="C66" s="35">
        <v>55</v>
      </c>
      <c r="D66" s="35">
        <v>21</v>
      </c>
      <c r="E66" s="35">
        <v>63</v>
      </c>
      <c r="F66" s="35">
        <v>5</v>
      </c>
      <c r="G66" s="18">
        <v>249</v>
      </c>
      <c r="H66" s="12">
        <f>SUM(B66:G66)</f>
        <v>540</v>
      </c>
    </row>
    <row r="67" spans="1:8" ht="3.75" customHeight="1">
      <c r="A67" s="7"/>
      <c r="B67" s="18"/>
      <c r="C67" s="18"/>
      <c r="D67" s="18"/>
      <c r="E67" s="18"/>
      <c r="F67" s="18"/>
      <c r="G67" s="18"/>
      <c r="H67" s="28"/>
    </row>
    <row r="68" spans="1:8" ht="12.75" thickBot="1">
      <c r="A68" s="32" t="s">
        <v>51</v>
      </c>
      <c r="B68" s="34">
        <f aca="true" t="shared" si="5" ref="B68:H68">SUM(B63:B66)</f>
        <v>1807</v>
      </c>
      <c r="C68" s="34">
        <f t="shared" si="5"/>
        <v>1202</v>
      </c>
      <c r="D68" s="34">
        <f t="shared" si="5"/>
        <v>659</v>
      </c>
      <c r="E68" s="34">
        <f t="shared" si="5"/>
        <v>1223</v>
      </c>
      <c r="F68" s="34">
        <f t="shared" si="5"/>
        <v>71</v>
      </c>
      <c r="G68" s="20">
        <f t="shared" si="5"/>
        <v>1788</v>
      </c>
      <c r="H68" s="13">
        <f t="shared" si="5"/>
        <v>6750</v>
      </c>
    </row>
    <row r="69" spans="2:8" ht="10.5">
      <c r="B69" s="3"/>
      <c r="C69" s="3"/>
      <c r="D69" s="3"/>
      <c r="E69" s="3"/>
      <c r="F69" s="3"/>
      <c r="G69" s="3"/>
      <c r="H69" s="3"/>
    </row>
    <row r="70" spans="1:8" ht="10.5">
      <c r="A70" s="2" t="s">
        <v>174</v>
      </c>
      <c r="B70" s="3"/>
      <c r="C70" s="3"/>
      <c r="D70" s="3"/>
      <c r="E70" s="3"/>
      <c r="F70" s="3"/>
      <c r="G70" s="3"/>
      <c r="H70" s="3"/>
    </row>
    <row r="71" spans="2:8" ht="10.5">
      <c r="B71" s="3"/>
      <c r="C71" s="3"/>
      <c r="D71" s="3"/>
      <c r="E71" s="3"/>
      <c r="F71" s="3"/>
      <c r="G71" s="3"/>
      <c r="H71" s="3"/>
    </row>
    <row r="72" spans="2:8" ht="10.5">
      <c r="B72" s="3"/>
      <c r="C72" s="3"/>
      <c r="D72" s="3"/>
      <c r="E72" s="3"/>
      <c r="F72" s="3"/>
      <c r="G72" s="3"/>
      <c r="H72" s="3"/>
    </row>
    <row r="73" spans="1:6" ht="12">
      <c r="A73" s="37">
        <f>Sommaire!A60</f>
        <v>0</v>
      </c>
      <c r="B73" s="51" t="s">
        <v>165</v>
      </c>
      <c r="C73" s="51"/>
      <c r="D73" s="51"/>
      <c r="E73" s="51"/>
      <c r="F73" s="51"/>
    </row>
    <row r="74" ht="12" thickBot="1"/>
    <row r="75" spans="1:8" ht="10.5">
      <c r="A75" s="6"/>
      <c r="B75" s="30"/>
      <c r="C75" s="30"/>
      <c r="D75" s="30"/>
      <c r="E75" s="30"/>
      <c r="F75" s="30"/>
      <c r="G75" s="30"/>
      <c r="H75" s="5"/>
    </row>
    <row r="76" spans="1:8" ht="10.5">
      <c r="A76" s="23" t="s">
        <v>74</v>
      </c>
      <c r="B76" s="33" t="s">
        <v>94</v>
      </c>
      <c r="C76" s="33" t="s">
        <v>93</v>
      </c>
      <c r="D76" s="33" t="s">
        <v>95</v>
      </c>
      <c r="E76" s="33" t="s">
        <v>38</v>
      </c>
      <c r="F76" s="33" t="s">
        <v>168</v>
      </c>
      <c r="G76" s="33" t="s">
        <v>96</v>
      </c>
      <c r="H76" s="24" t="s">
        <v>13</v>
      </c>
    </row>
    <row r="77" spans="1:8" ht="10.5">
      <c r="A77" s="9"/>
      <c r="B77" s="16"/>
      <c r="C77" s="16"/>
      <c r="D77" s="16"/>
      <c r="E77" s="16"/>
      <c r="F77" s="16"/>
      <c r="G77" s="16"/>
      <c r="H77" s="10"/>
    </row>
    <row r="78" spans="1:8" ht="3.75" customHeight="1">
      <c r="A78" s="7"/>
      <c r="B78" s="33"/>
      <c r="C78" s="33"/>
      <c r="D78" s="33"/>
      <c r="E78" s="33"/>
      <c r="F78" s="33"/>
      <c r="G78" s="17"/>
      <c r="H78" s="11"/>
    </row>
    <row r="79" spans="1:8" ht="10.5">
      <c r="A79" s="36" t="s">
        <v>46</v>
      </c>
      <c r="B79" s="35">
        <v>773</v>
      </c>
      <c r="C79" s="35">
        <v>1097</v>
      </c>
      <c r="D79" s="35">
        <v>400</v>
      </c>
      <c r="E79" s="35">
        <v>721</v>
      </c>
      <c r="F79" s="35">
        <v>41</v>
      </c>
      <c r="G79" s="18">
        <v>753</v>
      </c>
      <c r="H79" s="12">
        <f aca="true" t="shared" si="6" ref="H79:H86">SUM(B79:G79)</f>
        <v>3785</v>
      </c>
    </row>
    <row r="80" spans="1:8" ht="10.5">
      <c r="A80" s="36" t="s">
        <v>47</v>
      </c>
      <c r="B80" s="35">
        <v>449</v>
      </c>
      <c r="C80" s="35">
        <v>29</v>
      </c>
      <c r="D80" s="35">
        <v>192</v>
      </c>
      <c r="E80" s="35">
        <v>341</v>
      </c>
      <c r="F80" s="35">
        <v>16</v>
      </c>
      <c r="G80" s="18">
        <v>297</v>
      </c>
      <c r="H80" s="12">
        <f t="shared" si="6"/>
        <v>1324</v>
      </c>
    </row>
    <row r="81" spans="1:8" ht="10.5">
      <c r="A81" s="36" t="s">
        <v>72</v>
      </c>
      <c r="B81" s="35">
        <v>620</v>
      </c>
      <c r="C81" s="35">
        <v>19</v>
      </c>
      <c r="D81" s="35">
        <v>44</v>
      </c>
      <c r="E81" s="35">
        <v>113</v>
      </c>
      <c r="F81" s="35">
        <v>7</v>
      </c>
      <c r="G81" s="18">
        <v>494</v>
      </c>
      <c r="H81" s="12">
        <f t="shared" si="6"/>
        <v>1297</v>
      </c>
    </row>
    <row r="82" spans="1:8" ht="10.5">
      <c r="A82" s="36" t="s">
        <v>73</v>
      </c>
      <c r="B82" s="35"/>
      <c r="C82" s="35"/>
      <c r="D82" s="35"/>
      <c r="E82" s="35"/>
      <c r="F82" s="35"/>
      <c r="G82" s="18"/>
      <c r="H82" s="12">
        <f t="shared" si="6"/>
        <v>0</v>
      </c>
    </row>
    <row r="83" spans="1:8" ht="10.5">
      <c r="A83" s="36" t="s">
        <v>48</v>
      </c>
      <c r="B83" s="35"/>
      <c r="C83" s="35"/>
      <c r="D83" s="35"/>
      <c r="E83" s="35"/>
      <c r="F83" s="35"/>
      <c r="G83" s="18"/>
      <c r="H83" s="12">
        <f t="shared" si="6"/>
        <v>0</v>
      </c>
    </row>
    <row r="84" spans="1:8" ht="10.5">
      <c r="A84" s="36" t="s">
        <v>49</v>
      </c>
      <c r="B84" s="35"/>
      <c r="C84" s="35"/>
      <c r="D84" s="35"/>
      <c r="E84" s="35"/>
      <c r="F84" s="35"/>
      <c r="G84" s="18"/>
      <c r="H84" s="12">
        <f t="shared" si="6"/>
        <v>0</v>
      </c>
    </row>
    <row r="85" spans="1:8" ht="10.5">
      <c r="A85" s="36" t="s">
        <v>50</v>
      </c>
      <c r="B85" s="35">
        <v>207</v>
      </c>
      <c r="C85" s="35">
        <v>76</v>
      </c>
      <c r="D85" s="35">
        <v>50</v>
      </c>
      <c r="E85" s="35">
        <v>79</v>
      </c>
      <c r="F85" s="35">
        <v>9</v>
      </c>
      <c r="G85" s="18">
        <v>423</v>
      </c>
      <c r="H85" s="12">
        <f t="shared" si="6"/>
        <v>844</v>
      </c>
    </row>
    <row r="86" spans="1:8" ht="10.5">
      <c r="A86" s="36" t="s">
        <v>27</v>
      </c>
      <c r="B86" s="35"/>
      <c r="C86" s="35"/>
      <c r="D86" s="35"/>
      <c r="E86" s="35"/>
      <c r="F86" s="35"/>
      <c r="G86" s="18"/>
      <c r="H86" s="12">
        <f t="shared" si="6"/>
        <v>0</v>
      </c>
    </row>
    <row r="87" spans="1:8" ht="3.75" customHeight="1">
      <c r="A87" s="7"/>
      <c r="B87" s="18"/>
      <c r="C87" s="18"/>
      <c r="D87" s="18"/>
      <c r="E87" s="18"/>
      <c r="F87" s="18"/>
      <c r="G87" s="18"/>
      <c r="H87" s="28"/>
    </row>
    <row r="88" spans="1:8" ht="12.75" thickBot="1">
      <c r="A88" s="32" t="s">
        <v>51</v>
      </c>
      <c r="B88" s="34">
        <f aca="true" t="shared" si="7" ref="B88:H88">SUM(B79:B86)</f>
        <v>2049</v>
      </c>
      <c r="C88" s="34">
        <f t="shared" si="7"/>
        <v>1221</v>
      </c>
      <c r="D88" s="34">
        <f t="shared" si="7"/>
        <v>686</v>
      </c>
      <c r="E88" s="34">
        <f>SUM(E79:E86)</f>
        <v>1254</v>
      </c>
      <c r="F88" s="34">
        <f>SUM(F79:F86)</f>
        <v>73</v>
      </c>
      <c r="G88" s="20">
        <f t="shared" si="7"/>
        <v>1967</v>
      </c>
      <c r="H88" s="13">
        <f t="shared" si="7"/>
        <v>7250</v>
      </c>
    </row>
    <row r="89" spans="2:8" ht="10.5">
      <c r="B89" s="3"/>
      <c r="C89" s="3"/>
      <c r="D89" s="3"/>
      <c r="E89" s="3"/>
      <c r="F89" s="3"/>
      <c r="G89" s="3"/>
      <c r="H89" s="3"/>
    </row>
    <row r="90" spans="1:8" ht="10.5">
      <c r="A90" s="2" t="s">
        <v>172</v>
      </c>
      <c r="H90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1"/>
  <sheetViews>
    <sheetView showGridLines="0" showZeros="0" workbookViewId="0" topLeftCell="A1">
      <selection activeCell="G31" sqref="G31"/>
    </sheetView>
  </sheetViews>
  <sheetFormatPr defaultColWidth="11.57421875" defaultRowHeight="12.75"/>
  <cols>
    <col min="1" max="1" width="34.28125" style="2" customWidth="1"/>
    <col min="2" max="5" width="12.7109375" style="2" customWidth="1"/>
    <col min="6" max="16384" width="11.421875" style="2" customWidth="1"/>
  </cols>
  <sheetData>
    <row r="1" spans="1:5" ht="15">
      <c r="A1" s="115" t="str">
        <f>Sommaire!A1</f>
        <v>MAI 2015</v>
      </c>
      <c r="E1" s="22"/>
    </row>
    <row r="2" spans="1:5" ht="15">
      <c r="A2" s="51" t="s">
        <v>80</v>
      </c>
      <c r="B2" s="51"/>
      <c r="C2" s="51"/>
      <c r="D2" s="51"/>
      <c r="E2" s="22"/>
    </row>
    <row r="3" ht="12" thickBot="1"/>
    <row r="4" spans="1:5" ht="6" customHeight="1">
      <c r="A4" s="6"/>
      <c r="B4" s="39"/>
      <c r="C4" s="4"/>
      <c r="D4" s="4"/>
      <c r="E4" s="5"/>
    </row>
    <row r="5" spans="1:5" ht="10.5">
      <c r="A5" s="23" t="s">
        <v>14</v>
      </c>
      <c r="B5" s="49"/>
      <c r="C5" s="62" t="s">
        <v>76</v>
      </c>
      <c r="D5" s="54"/>
      <c r="E5" s="53"/>
    </row>
    <row r="6" spans="1:5" ht="6" customHeight="1">
      <c r="A6" s="23"/>
      <c r="B6" s="40"/>
      <c r="C6" s="55"/>
      <c r="D6" s="55"/>
      <c r="E6" s="43"/>
    </row>
    <row r="7" spans="1:5" ht="6" customHeight="1">
      <c r="A7" s="23"/>
      <c r="B7" s="44"/>
      <c r="C7" s="56"/>
      <c r="D7" s="56"/>
      <c r="E7" s="41"/>
    </row>
    <row r="8" spans="1:5" ht="10.5">
      <c r="A8" s="23"/>
      <c r="B8" s="17" t="s">
        <v>77</v>
      </c>
      <c r="C8" s="50" t="s">
        <v>78</v>
      </c>
      <c r="D8" s="50" t="s">
        <v>27</v>
      </c>
      <c r="E8" s="45" t="s">
        <v>79</v>
      </c>
    </row>
    <row r="9" spans="1:5" ht="6" customHeight="1">
      <c r="A9" s="9"/>
      <c r="B9" s="38"/>
      <c r="C9" s="57"/>
      <c r="D9" s="57"/>
      <c r="E9" s="42"/>
    </row>
    <row r="10" spans="1:5" ht="6" customHeight="1">
      <c r="A10" s="7"/>
      <c r="B10" s="17"/>
      <c r="C10" s="50"/>
      <c r="D10" s="50"/>
      <c r="E10" s="45"/>
    </row>
    <row r="11" spans="1:6" ht="10.5">
      <c r="A11" s="7" t="s">
        <v>0</v>
      </c>
      <c r="B11" s="18">
        <v>940</v>
      </c>
      <c r="C11" s="58">
        <v>800</v>
      </c>
      <c r="D11" s="58">
        <v>67</v>
      </c>
      <c r="E11" s="72">
        <f aca="true" t="shared" si="0" ref="E11:E16">SUM(B11:D11)</f>
        <v>1807</v>
      </c>
      <c r="F11" s="114" t="s">
        <v>176</v>
      </c>
    </row>
    <row r="12" spans="1:6" ht="10.5">
      <c r="A12" s="7" t="s">
        <v>109</v>
      </c>
      <c r="B12" s="18">
        <v>21</v>
      </c>
      <c r="C12" s="58">
        <v>5</v>
      </c>
      <c r="D12" s="58">
        <v>1</v>
      </c>
      <c r="E12" s="72">
        <f t="shared" si="0"/>
        <v>27</v>
      </c>
      <c r="F12" s="114" t="s">
        <v>176</v>
      </c>
    </row>
    <row r="13" spans="1:6" ht="10.5">
      <c r="A13" s="7" t="s">
        <v>110</v>
      </c>
      <c r="B13" s="18">
        <v>63</v>
      </c>
      <c r="C13" s="58">
        <v>10</v>
      </c>
      <c r="D13" s="58">
        <v>4</v>
      </c>
      <c r="E13" s="72">
        <f t="shared" si="0"/>
        <v>77</v>
      </c>
      <c r="F13" s="114" t="s">
        <v>176</v>
      </c>
    </row>
    <row r="14" spans="1:6" ht="10.5">
      <c r="A14" s="7" t="s">
        <v>108</v>
      </c>
      <c r="B14" s="18">
        <v>36</v>
      </c>
      <c r="C14" s="58">
        <v>8</v>
      </c>
      <c r="D14" s="58">
        <v>3</v>
      </c>
      <c r="E14" s="72">
        <f t="shared" si="0"/>
        <v>47</v>
      </c>
      <c r="F14" s="114" t="s">
        <v>176</v>
      </c>
    </row>
    <row r="15" spans="1:6" ht="10.5">
      <c r="A15" s="7" t="s">
        <v>111</v>
      </c>
      <c r="B15" s="18">
        <v>24</v>
      </c>
      <c r="C15" s="58">
        <v>8</v>
      </c>
      <c r="D15" s="58">
        <v>6</v>
      </c>
      <c r="E15" s="72">
        <f t="shared" si="0"/>
        <v>38</v>
      </c>
      <c r="F15" s="114" t="s">
        <v>176</v>
      </c>
    </row>
    <row r="16" spans="1:6" ht="10.5">
      <c r="A16" s="7" t="s">
        <v>1</v>
      </c>
      <c r="B16" s="18">
        <v>71</v>
      </c>
      <c r="C16" s="58">
        <v>47</v>
      </c>
      <c r="D16" s="58">
        <v>18</v>
      </c>
      <c r="E16" s="72">
        <f t="shared" si="0"/>
        <v>136</v>
      </c>
      <c r="F16" s="114" t="s">
        <v>176</v>
      </c>
    </row>
    <row r="17" spans="1:6" ht="10.5">
      <c r="A17" s="14" t="s">
        <v>2</v>
      </c>
      <c r="B17" s="19">
        <f>SUM(B11:B16)</f>
        <v>1155</v>
      </c>
      <c r="C17" s="59">
        <f>SUM(C11:C16)</f>
        <v>878</v>
      </c>
      <c r="D17" s="59">
        <f>SUM(D11:D16)</f>
        <v>99</v>
      </c>
      <c r="E17" s="47">
        <f>SUM(E11:E16)</f>
        <v>2132</v>
      </c>
      <c r="F17" s="114" t="s">
        <v>176</v>
      </c>
    </row>
    <row r="18" spans="1:6" ht="6" customHeight="1">
      <c r="A18" s="7"/>
      <c r="B18" s="18"/>
      <c r="C18" s="58"/>
      <c r="D18" s="58"/>
      <c r="E18" s="46"/>
      <c r="F18" s="114" t="s">
        <v>176</v>
      </c>
    </row>
    <row r="19" spans="1:6" ht="10.5">
      <c r="A19" s="7" t="s">
        <v>3</v>
      </c>
      <c r="B19" s="18">
        <v>1043</v>
      </c>
      <c r="C19" s="58">
        <v>87</v>
      </c>
      <c r="D19" s="58">
        <v>72</v>
      </c>
      <c r="E19" s="72">
        <f>SUM(B19:D19)</f>
        <v>1202</v>
      </c>
      <c r="F19" s="114" t="s">
        <v>176</v>
      </c>
    </row>
    <row r="20" spans="1:6" ht="10.5">
      <c r="A20" s="7" t="s">
        <v>143</v>
      </c>
      <c r="B20" s="18">
        <v>8</v>
      </c>
      <c r="C20" s="58">
        <v>4</v>
      </c>
      <c r="D20" s="58">
        <v>0</v>
      </c>
      <c r="E20" s="72">
        <f>SUM(B20:D20)</f>
        <v>12</v>
      </c>
      <c r="F20" s="114" t="s">
        <v>176</v>
      </c>
    </row>
    <row r="21" spans="1:6" ht="10.5">
      <c r="A21" s="7" t="s">
        <v>112</v>
      </c>
      <c r="B21" s="18">
        <v>4</v>
      </c>
      <c r="C21" s="58">
        <v>4</v>
      </c>
      <c r="D21" s="58">
        <v>1</v>
      </c>
      <c r="E21" s="72">
        <f>SUM(B21:D21)</f>
        <v>9</v>
      </c>
      <c r="F21" s="114" t="s">
        <v>176</v>
      </c>
    </row>
    <row r="22" spans="1:6" ht="10.5">
      <c r="A22" s="7" t="s">
        <v>113</v>
      </c>
      <c r="B22" s="18">
        <v>43</v>
      </c>
      <c r="C22" s="58">
        <v>15</v>
      </c>
      <c r="D22" s="58">
        <v>5</v>
      </c>
      <c r="E22" s="72">
        <f>SUM(B22:D22)</f>
        <v>63</v>
      </c>
      <c r="F22" s="114" t="s">
        <v>176</v>
      </c>
    </row>
    <row r="23" spans="1:6" ht="10.5">
      <c r="A23" s="7" t="s">
        <v>4</v>
      </c>
      <c r="B23" s="18">
        <v>76</v>
      </c>
      <c r="C23" s="58">
        <v>82</v>
      </c>
      <c r="D23" s="58">
        <v>22</v>
      </c>
      <c r="E23" s="72">
        <f>SUM(B23:D23)</f>
        <v>180</v>
      </c>
      <c r="F23" s="114" t="s">
        <v>176</v>
      </c>
    </row>
    <row r="24" spans="1:6" ht="10.5">
      <c r="A24" s="14" t="s">
        <v>5</v>
      </c>
      <c r="B24" s="19">
        <f>SUM(B19:B23)</f>
        <v>1174</v>
      </c>
      <c r="C24" s="59">
        <f>SUM(C19:C23)</f>
        <v>192</v>
      </c>
      <c r="D24" s="59">
        <f>SUM(D19:D23)</f>
        <v>100</v>
      </c>
      <c r="E24" s="47">
        <f>SUM(E19:E23)</f>
        <v>1466</v>
      </c>
      <c r="F24" s="114" t="s">
        <v>176</v>
      </c>
    </row>
    <row r="25" spans="1:6" ht="6" customHeight="1">
      <c r="A25" s="7"/>
      <c r="B25" s="18"/>
      <c r="C25" s="58"/>
      <c r="D25" s="58"/>
      <c r="E25" s="46"/>
      <c r="F25" s="114" t="s">
        <v>176</v>
      </c>
    </row>
    <row r="26" spans="1:6" ht="12" customHeight="1">
      <c r="A26" s="7" t="s">
        <v>114</v>
      </c>
      <c r="B26" s="18">
        <v>11</v>
      </c>
      <c r="C26" s="58">
        <v>6</v>
      </c>
      <c r="D26" s="58">
        <v>0</v>
      </c>
      <c r="E26" s="72">
        <f>SUM(B26:D26)</f>
        <v>17</v>
      </c>
      <c r="F26" s="114" t="s">
        <v>176</v>
      </c>
    </row>
    <row r="27" spans="1:6" ht="12" customHeight="1">
      <c r="A27" s="7" t="s">
        <v>115</v>
      </c>
      <c r="B27" s="18">
        <v>6</v>
      </c>
      <c r="C27" s="58">
        <v>9</v>
      </c>
      <c r="D27" s="58">
        <v>0</v>
      </c>
      <c r="E27" s="72">
        <f>SUM(B27:D27)</f>
        <v>15</v>
      </c>
      <c r="F27" s="114" t="s">
        <v>176</v>
      </c>
    </row>
    <row r="28" spans="1:6" ht="10.5">
      <c r="A28" s="14" t="s">
        <v>6</v>
      </c>
      <c r="B28" s="19">
        <f>SUM(B26:B27)</f>
        <v>17</v>
      </c>
      <c r="C28" s="59">
        <f>SUM(C26:C27)</f>
        <v>15</v>
      </c>
      <c r="D28" s="59">
        <f>SUM(D26:D27)</f>
        <v>0</v>
      </c>
      <c r="E28" s="47">
        <f>SUM(E26:E27)</f>
        <v>32</v>
      </c>
      <c r="F28" s="114" t="s">
        <v>176</v>
      </c>
    </row>
    <row r="29" spans="1:6" ht="6" customHeight="1">
      <c r="A29" s="7"/>
      <c r="B29" s="18"/>
      <c r="C29" s="58"/>
      <c r="D29" s="58"/>
      <c r="E29" s="46"/>
      <c r="F29" s="114" t="s">
        <v>176</v>
      </c>
    </row>
    <row r="30" spans="1:6" ht="10.5">
      <c r="A30" s="7" t="s">
        <v>7</v>
      </c>
      <c r="B30" s="18">
        <v>47</v>
      </c>
      <c r="C30" s="58">
        <v>20</v>
      </c>
      <c r="D30" s="58">
        <v>4</v>
      </c>
      <c r="E30" s="72">
        <f>SUM(B30:D30)</f>
        <v>71</v>
      </c>
      <c r="F30" s="114" t="s">
        <v>176</v>
      </c>
    </row>
    <row r="31" spans="1:6" ht="10.5">
      <c r="A31" s="7" t="s">
        <v>116</v>
      </c>
      <c r="B31" s="18">
        <v>7</v>
      </c>
      <c r="C31" s="58">
        <v>10</v>
      </c>
      <c r="D31" s="58">
        <v>0</v>
      </c>
      <c r="E31" s="72">
        <f>SUM(B31:D31)</f>
        <v>17</v>
      </c>
      <c r="F31" s="114" t="s">
        <v>176</v>
      </c>
    </row>
    <row r="32" spans="1:6" ht="10.5">
      <c r="A32" s="7" t="s">
        <v>117</v>
      </c>
      <c r="B32" s="18">
        <v>23</v>
      </c>
      <c r="C32" s="58">
        <v>55</v>
      </c>
      <c r="D32" s="58">
        <v>10</v>
      </c>
      <c r="E32" s="72">
        <f>SUM(B32:D32)</f>
        <v>88</v>
      </c>
      <c r="F32" s="114" t="s">
        <v>176</v>
      </c>
    </row>
    <row r="33" spans="1:6" ht="10.5">
      <c r="A33" s="7" t="s">
        <v>118</v>
      </c>
      <c r="B33" s="18">
        <v>1</v>
      </c>
      <c r="C33" s="58">
        <v>0</v>
      </c>
      <c r="D33" s="58">
        <v>0</v>
      </c>
      <c r="E33" s="72">
        <f>SUM(B33:D33)</f>
        <v>1</v>
      </c>
      <c r="F33" s="114" t="s">
        <v>176</v>
      </c>
    </row>
    <row r="34" spans="1:6" ht="10.5">
      <c r="A34" s="7" t="s">
        <v>15</v>
      </c>
      <c r="B34" s="18">
        <v>22</v>
      </c>
      <c r="C34" s="58">
        <v>9</v>
      </c>
      <c r="D34" s="58">
        <v>1</v>
      </c>
      <c r="E34" s="72">
        <f>SUM(B34:D34)</f>
        <v>32</v>
      </c>
      <c r="F34" s="114" t="s">
        <v>176</v>
      </c>
    </row>
    <row r="35" spans="1:6" ht="10.5">
      <c r="A35" s="14" t="s">
        <v>8</v>
      </c>
      <c r="B35" s="19">
        <f>SUM(B30:B34)</f>
        <v>100</v>
      </c>
      <c r="C35" s="59">
        <f>SUM(C30:C34)</f>
        <v>94</v>
      </c>
      <c r="D35" s="59">
        <f>SUM(D30:D34)</f>
        <v>15</v>
      </c>
      <c r="E35" s="47">
        <f>SUM(E30:E34)</f>
        <v>209</v>
      </c>
      <c r="F35" s="114" t="s">
        <v>176</v>
      </c>
    </row>
    <row r="36" spans="1:6" ht="6" customHeight="1">
      <c r="A36" s="7"/>
      <c r="B36" s="18"/>
      <c r="C36" s="58"/>
      <c r="D36" s="58"/>
      <c r="E36" s="46"/>
      <c r="F36" s="114" t="s">
        <v>176</v>
      </c>
    </row>
    <row r="37" spans="1:6" ht="10.5">
      <c r="A37" s="7" t="s">
        <v>9</v>
      </c>
      <c r="B37" s="18">
        <v>51</v>
      </c>
      <c r="C37" s="58">
        <v>341</v>
      </c>
      <c r="D37" s="58">
        <v>43</v>
      </c>
      <c r="E37" s="72">
        <f>SUM(B37:D37)</f>
        <v>435</v>
      </c>
      <c r="F37" s="114" t="s">
        <v>176</v>
      </c>
    </row>
    <row r="38" spans="1:6" ht="10.5">
      <c r="A38" s="7" t="s">
        <v>11</v>
      </c>
      <c r="B38" s="18">
        <v>64</v>
      </c>
      <c r="C38" s="58">
        <v>181</v>
      </c>
      <c r="D38" s="58">
        <v>12</v>
      </c>
      <c r="E38" s="72">
        <f>SUM(B38:D38)</f>
        <v>257</v>
      </c>
      <c r="F38" s="114" t="s">
        <v>176</v>
      </c>
    </row>
    <row r="39" spans="1:6" ht="10.5">
      <c r="A39" s="68" t="s">
        <v>119</v>
      </c>
      <c r="B39" s="21">
        <f>SUM(B37:B38)</f>
        <v>115</v>
      </c>
      <c r="C39" s="73">
        <f>SUM(C37:C38)</f>
        <v>522</v>
      </c>
      <c r="D39" s="73">
        <f>SUM(D37:D38)</f>
        <v>55</v>
      </c>
      <c r="E39" s="74">
        <f>SUM(E37:E38)</f>
        <v>692</v>
      </c>
      <c r="F39" s="114" t="s">
        <v>176</v>
      </c>
    </row>
    <row r="40" spans="1:6" ht="6" customHeight="1">
      <c r="A40" s="7"/>
      <c r="B40" s="18"/>
      <c r="C40" s="58"/>
      <c r="D40" s="58"/>
      <c r="E40" s="46"/>
      <c r="F40" s="114" t="s">
        <v>176</v>
      </c>
    </row>
    <row r="41" spans="1:6" ht="10.5">
      <c r="A41" s="68" t="s">
        <v>120</v>
      </c>
      <c r="B41" s="21">
        <v>386</v>
      </c>
      <c r="C41" s="73">
        <v>243</v>
      </c>
      <c r="D41" s="73">
        <v>30</v>
      </c>
      <c r="E41" s="74">
        <f>SUM(B41:D41)</f>
        <v>659</v>
      </c>
      <c r="F41" s="114" t="s">
        <v>176</v>
      </c>
    </row>
    <row r="42" spans="1:6" ht="6" customHeight="1">
      <c r="A42" s="68"/>
      <c r="B42" s="18"/>
      <c r="C42" s="58"/>
      <c r="D42" s="58"/>
      <c r="E42" s="46"/>
      <c r="F42" s="114" t="s">
        <v>176</v>
      </c>
    </row>
    <row r="43" spans="1:6" ht="10.5">
      <c r="A43" s="68" t="s">
        <v>121</v>
      </c>
      <c r="B43" s="21">
        <v>48</v>
      </c>
      <c r="C43" s="73">
        <v>200</v>
      </c>
      <c r="D43" s="73">
        <v>22</v>
      </c>
      <c r="E43" s="74">
        <f>SUM(B43:D43)</f>
        <v>270</v>
      </c>
      <c r="F43" s="114" t="s">
        <v>176</v>
      </c>
    </row>
    <row r="44" spans="1:6" ht="6" customHeight="1">
      <c r="A44" s="68"/>
      <c r="B44" s="18"/>
      <c r="C44" s="58"/>
      <c r="D44" s="58"/>
      <c r="E44" s="46"/>
      <c r="F44" s="114" t="s">
        <v>176</v>
      </c>
    </row>
    <row r="45" spans="1:6" ht="10.5">
      <c r="A45" s="7" t="s">
        <v>122</v>
      </c>
      <c r="B45" s="18"/>
      <c r="C45" s="58"/>
      <c r="D45" s="58"/>
      <c r="E45" s="72">
        <f>SUM(B45:D45)</f>
        <v>0</v>
      </c>
      <c r="F45" s="114" t="s">
        <v>176</v>
      </c>
    </row>
    <row r="46" spans="1:6" ht="10.5">
      <c r="A46" s="7" t="s">
        <v>123</v>
      </c>
      <c r="B46" s="18"/>
      <c r="C46" s="58"/>
      <c r="D46" s="58"/>
      <c r="E46" s="72">
        <f>SUM(B46:D46)</f>
        <v>0</v>
      </c>
      <c r="F46" s="114" t="s">
        <v>176</v>
      </c>
    </row>
    <row r="47" spans="1:6" ht="10.5">
      <c r="A47" s="7" t="s">
        <v>124</v>
      </c>
      <c r="B47" s="18"/>
      <c r="C47" s="58"/>
      <c r="D47" s="58"/>
      <c r="E47" s="72">
        <f>SUM(B47:D47)</f>
        <v>0</v>
      </c>
      <c r="F47" s="114" t="s">
        <v>176</v>
      </c>
    </row>
    <row r="48" spans="1:6" ht="10.5">
      <c r="A48" s="7" t="s">
        <v>125</v>
      </c>
      <c r="B48" s="18">
        <v>684</v>
      </c>
      <c r="C48" s="58">
        <v>484</v>
      </c>
      <c r="D48" s="58">
        <v>55</v>
      </c>
      <c r="E48" s="72">
        <f>SUM(B48:D48)</f>
        <v>1223</v>
      </c>
      <c r="F48" s="114" t="s">
        <v>176</v>
      </c>
    </row>
    <row r="49" spans="1:6" ht="10.5">
      <c r="A49" s="68" t="s">
        <v>126</v>
      </c>
      <c r="B49" s="21">
        <f>SUM(B45:B48)</f>
        <v>684</v>
      </c>
      <c r="C49" s="73">
        <f>SUM(C45:C48)</f>
        <v>484</v>
      </c>
      <c r="D49" s="73">
        <f>SUM(D45:D48)</f>
        <v>55</v>
      </c>
      <c r="E49" s="74">
        <f>SUM(E45:E48)</f>
        <v>1223</v>
      </c>
      <c r="F49" s="114" t="s">
        <v>176</v>
      </c>
    </row>
    <row r="50" spans="1:6" ht="6" customHeight="1">
      <c r="A50" s="68"/>
      <c r="B50" s="18"/>
      <c r="C50" s="58"/>
      <c r="D50" s="58"/>
      <c r="E50" s="46"/>
      <c r="F50" s="114" t="s">
        <v>176</v>
      </c>
    </row>
    <row r="51" spans="1:6" ht="10.5">
      <c r="A51" s="68" t="s">
        <v>127</v>
      </c>
      <c r="B51" s="21">
        <v>17</v>
      </c>
      <c r="C51" s="73">
        <v>44</v>
      </c>
      <c r="D51" s="73">
        <v>6</v>
      </c>
      <c r="E51" s="74">
        <f>SUM(B51:D51)</f>
        <v>67</v>
      </c>
      <c r="F51" s="114" t="s">
        <v>176</v>
      </c>
    </row>
    <row r="52" spans="1:6" ht="10.5">
      <c r="A52" s="14" t="s">
        <v>10</v>
      </c>
      <c r="B52" s="19">
        <f>B39+B41+B43+B49+B51</f>
        <v>1250</v>
      </c>
      <c r="C52" s="59">
        <f>C39+C41+C43+C49+C51</f>
        <v>1493</v>
      </c>
      <c r="D52" s="59">
        <f>D39+D41+D43+D49+D51</f>
        <v>168</v>
      </c>
      <c r="E52" s="47">
        <f>E39+E41+E43+E49+E51</f>
        <v>2911</v>
      </c>
      <c r="F52" s="114" t="s">
        <v>176</v>
      </c>
    </row>
    <row r="53" spans="1:6" ht="6" customHeight="1">
      <c r="A53" s="7"/>
      <c r="B53" s="18"/>
      <c r="C53" s="58"/>
      <c r="D53" s="58"/>
      <c r="E53" s="46"/>
      <c r="F53" s="114" t="s">
        <v>176</v>
      </c>
    </row>
    <row r="54" spans="1:6" ht="10.5">
      <c r="A54" s="14" t="s">
        <v>12</v>
      </c>
      <c r="B54" s="19">
        <v>0</v>
      </c>
      <c r="C54" s="59"/>
      <c r="D54" s="59"/>
      <c r="E54" s="47">
        <f>SUM(B54:D54)</f>
        <v>0</v>
      </c>
      <c r="F54" s="114" t="s">
        <v>176</v>
      </c>
    </row>
    <row r="55" spans="1:6" ht="6" customHeight="1">
      <c r="A55" s="7"/>
      <c r="B55" s="18"/>
      <c r="C55" s="58"/>
      <c r="D55" s="58"/>
      <c r="E55" s="46"/>
      <c r="F55" s="114"/>
    </row>
    <row r="56" spans="1:6" ht="12.75" thickBot="1">
      <c r="A56" s="8" t="s">
        <v>81</v>
      </c>
      <c r="B56" s="20">
        <f>B17+B24+B28+B35+B52+B54</f>
        <v>3696</v>
      </c>
      <c r="C56" s="60">
        <f>C17+C24+C28+C35+C52+C54</f>
        <v>2672</v>
      </c>
      <c r="D56" s="60">
        <f>D17+D24+D28+D35+D52+D54</f>
        <v>382</v>
      </c>
      <c r="E56" s="48">
        <f>E17+E24+E28+E35+E52+E54</f>
        <v>6750</v>
      </c>
      <c r="F56" s="114"/>
    </row>
    <row r="57" spans="2:5" ht="10.5">
      <c r="B57" s="3"/>
      <c r="C57" s="3"/>
      <c r="D57" s="3"/>
      <c r="E57" s="3"/>
    </row>
    <row r="58" ht="10.5">
      <c r="A58" s="2" t="s">
        <v>171</v>
      </c>
    </row>
    <row r="61" spans="5:8" ht="12">
      <c r="E61" s="61"/>
      <c r="F61" s="61"/>
      <c r="G61" s="61"/>
      <c r="H61" s="61"/>
    </row>
    <row r="62" spans="5:8" ht="12">
      <c r="E62" s="61"/>
      <c r="F62" s="61"/>
      <c r="G62" s="61"/>
      <c r="H62" s="61"/>
    </row>
    <row r="63" spans="5:8" ht="12">
      <c r="E63" s="61"/>
      <c r="F63" s="61"/>
      <c r="G63" s="61"/>
      <c r="H63" s="61"/>
    </row>
    <row r="64" spans="5:8" ht="12">
      <c r="E64" s="61"/>
      <c r="F64" s="61"/>
      <c r="G64" s="61"/>
      <c r="H64" s="61"/>
    </row>
    <row r="65" spans="5:8" ht="12">
      <c r="E65" s="61"/>
      <c r="F65" s="61"/>
      <c r="G65" s="61"/>
      <c r="H65" s="61"/>
    </row>
    <row r="66" spans="5:8" ht="12">
      <c r="E66" s="61"/>
      <c r="F66" s="61"/>
      <c r="G66" s="61"/>
      <c r="H66" s="61"/>
    </row>
    <row r="67" spans="5:8" ht="12">
      <c r="E67" s="61"/>
      <c r="F67" s="61"/>
      <c r="G67" s="61"/>
      <c r="H67" s="61"/>
    </row>
    <row r="68" spans="5:8" ht="12">
      <c r="E68" s="61"/>
      <c r="F68" s="61"/>
      <c r="G68" s="61"/>
      <c r="H68" s="61"/>
    </row>
    <row r="69" spans="5:8" ht="12">
      <c r="E69" s="61"/>
      <c r="F69" s="61"/>
      <c r="G69" s="61"/>
      <c r="H69" s="61"/>
    </row>
    <row r="70" spans="5:8" ht="12">
      <c r="E70" s="61"/>
      <c r="F70" s="61"/>
      <c r="G70" s="61"/>
      <c r="H70" s="61"/>
    </row>
    <row r="71" spans="5:8" ht="12">
      <c r="E71" s="61"/>
      <c r="F71" s="61"/>
      <c r="G71" s="61"/>
      <c r="H71" s="61"/>
    </row>
    <row r="72" spans="5:8" ht="12">
      <c r="E72" s="61"/>
      <c r="F72" s="61"/>
      <c r="G72" s="61"/>
      <c r="H72" s="61"/>
    </row>
    <row r="73" spans="5:8" ht="12">
      <c r="E73" s="61"/>
      <c r="F73" s="61"/>
      <c r="G73" s="61"/>
      <c r="H73" s="61"/>
    </row>
    <row r="74" spans="5:8" ht="12">
      <c r="E74" s="61"/>
      <c r="F74" s="61"/>
      <c r="G74" s="61"/>
      <c r="H74" s="61"/>
    </row>
    <row r="75" spans="5:8" ht="12">
      <c r="E75" s="61"/>
      <c r="F75" s="61"/>
      <c r="G75" s="61"/>
      <c r="H75" s="61"/>
    </row>
    <row r="76" spans="5:8" ht="12">
      <c r="E76" s="61"/>
      <c r="F76" s="61"/>
      <c r="G76" s="61"/>
      <c r="H76" s="61"/>
    </row>
    <row r="77" spans="5:8" ht="12">
      <c r="E77" s="61"/>
      <c r="F77" s="61"/>
      <c r="G77" s="61"/>
      <c r="H77" s="61"/>
    </row>
    <row r="78" spans="5:8" ht="12">
      <c r="E78" s="61"/>
      <c r="F78" s="61"/>
      <c r="G78" s="61"/>
      <c r="H78" s="61"/>
    </row>
    <row r="79" spans="5:8" ht="12">
      <c r="E79" s="61"/>
      <c r="F79" s="61"/>
      <c r="G79" s="61"/>
      <c r="H79" s="61"/>
    </row>
    <row r="80" spans="5:8" ht="12">
      <c r="E80" s="61"/>
      <c r="F80" s="61"/>
      <c r="G80" s="61"/>
      <c r="H80" s="61"/>
    </row>
    <row r="81" spans="5:8" ht="12">
      <c r="E81" s="61"/>
      <c r="F81" s="61"/>
      <c r="G81" s="61"/>
      <c r="H81" s="61"/>
    </row>
    <row r="82" spans="5:8" ht="12">
      <c r="E82" s="61"/>
      <c r="F82" s="61"/>
      <c r="G82" s="61"/>
      <c r="H82" s="61"/>
    </row>
    <row r="83" spans="5:8" ht="12">
      <c r="E83" s="61"/>
      <c r="F83" s="61"/>
      <c r="G83" s="61"/>
      <c r="H83" s="61"/>
    </row>
    <row r="84" spans="5:8" ht="12">
      <c r="E84" s="61"/>
      <c r="F84" s="61"/>
      <c r="G84" s="61"/>
      <c r="H84" s="61"/>
    </row>
    <row r="85" spans="5:8" ht="12">
      <c r="E85" s="61"/>
      <c r="F85" s="61"/>
      <c r="G85" s="61"/>
      <c r="H85" s="61"/>
    </row>
    <row r="86" spans="5:8" ht="12">
      <c r="E86" s="61"/>
      <c r="F86" s="61"/>
      <c r="G86" s="61"/>
      <c r="H86" s="61"/>
    </row>
    <row r="87" spans="5:8" ht="12">
      <c r="E87" s="61"/>
      <c r="F87" s="61"/>
      <c r="G87" s="61"/>
      <c r="H87" s="61"/>
    </row>
    <row r="88" spans="5:8" ht="12">
      <c r="E88" s="61"/>
      <c r="F88" s="61"/>
      <c r="G88" s="61"/>
      <c r="H88" s="61"/>
    </row>
    <row r="89" spans="5:8" ht="12">
      <c r="E89" s="61"/>
      <c r="F89" s="61"/>
      <c r="G89" s="61"/>
      <c r="H89" s="61"/>
    </row>
    <row r="90" spans="5:8" ht="12">
      <c r="E90" s="61"/>
      <c r="F90" s="61"/>
      <c r="G90" s="61"/>
      <c r="H90" s="61"/>
    </row>
    <row r="91" spans="5:8" ht="12">
      <c r="E91" s="61"/>
      <c r="F91" s="61"/>
      <c r="G91" s="61"/>
      <c r="H91" s="61"/>
    </row>
    <row r="92" spans="5:8" ht="12">
      <c r="E92" s="61"/>
      <c r="F92" s="61"/>
      <c r="G92" s="61"/>
      <c r="H92" s="61"/>
    </row>
    <row r="93" spans="5:8" ht="12">
      <c r="E93" s="61"/>
      <c r="F93" s="61"/>
      <c r="G93" s="61"/>
      <c r="H93" s="61"/>
    </row>
    <row r="94" spans="5:8" ht="12">
      <c r="E94" s="61"/>
      <c r="F94" s="61"/>
      <c r="G94" s="61"/>
      <c r="H94" s="61"/>
    </row>
    <row r="95" spans="5:8" ht="12">
      <c r="E95" s="61"/>
      <c r="F95" s="61"/>
      <c r="G95" s="61"/>
      <c r="H95" s="61"/>
    </row>
    <row r="96" spans="5:8" ht="12">
      <c r="E96" s="61"/>
      <c r="F96" s="61"/>
      <c r="G96" s="61"/>
      <c r="H96" s="61"/>
    </row>
    <row r="97" spans="5:8" ht="12">
      <c r="E97" s="61"/>
      <c r="F97" s="61"/>
      <c r="G97" s="61"/>
      <c r="H97" s="61"/>
    </row>
    <row r="98" spans="5:8" ht="12">
      <c r="E98" s="61"/>
      <c r="F98" s="61"/>
      <c r="G98" s="61"/>
      <c r="H98" s="61"/>
    </row>
    <row r="99" spans="5:8" ht="12">
      <c r="E99" s="61"/>
      <c r="F99" s="61"/>
      <c r="G99" s="61"/>
      <c r="H99" s="61"/>
    </row>
    <row r="100" spans="5:8" ht="12">
      <c r="E100" s="61"/>
      <c r="F100" s="61"/>
      <c r="G100" s="61"/>
      <c r="H100" s="61"/>
    </row>
    <row r="101" spans="5:8" ht="12">
      <c r="E101" s="61"/>
      <c r="F101" s="61"/>
      <c r="G101" s="61"/>
      <c r="H101" s="61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6"/>
  <sheetViews>
    <sheetView showGridLines="0" showZeros="0" workbookViewId="0" topLeftCell="A1">
      <selection activeCell="I19" sqref="I19"/>
    </sheetView>
  </sheetViews>
  <sheetFormatPr defaultColWidth="11.57421875" defaultRowHeight="12.75"/>
  <cols>
    <col min="1" max="1" width="34.28125" style="2" customWidth="1"/>
    <col min="2" max="7" width="12.7109375" style="2" customWidth="1"/>
    <col min="8" max="16384" width="11.421875" style="2" customWidth="1"/>
  </cols>
  <sheetData>
    <row r="1" spans="1:7" ht="15">
      <c r="A1" s="115" t="str">
        <f>Sommaire!A1</f>
        <v>MAI 2015</v>
      </c>
      <c r="G1" s="22"/>
    </row>
    <row r="2" spans="1:7" ht="15">
      <c r="A2" s="51" t="s">
        <v>88</v>
      </c>
      <c r="B2" s="51"/>
      <c r="C2" s="51"/>
      <c r="D2" s="51"/>
      <c r="E2" s="51"/>
      <c r="F2" s="51"/>
      <c r="G2" s="22"/>
    </row>
    <row r="3" ht="12" thickBot="1"/>
    <row r="4" spans="1:7" ht="6" customHeight="1">
      <c r="A4" s="6"/>
      <c r="B4" s="39"/>
      <c r="C4" s="4"/>
      <c r="D4" s="4"/>
      <c r="E4" s="4"/>
      <c r="F4" s="4"/>
      <c r="G4" s="5"/>
    </row>
    <row r="5" spans="1:7" ht="10.5">
      <c r="A5" s="23" t="s">
        <v>14</v>
      </c>
      <c r="B5" s="49"/>
      <c r="C5" s="54" t="s">
        <v>89</v>
      </c>
      <c r="D5" s="62" t="s">
        <v>90</v>
      </c>
      <c r="E5" s="54"/>
      <c r="F5" s="54"/>
      <c r="G5" s="53"/>
    </row>
    <row r="6" spans="1:7" ht="6" customHeight="1">
      <c r="A6" s="23"/>
      <c r="B6" s="40"/>
      <c r="C6" s="55"/>
      <c r="D6" s="55"/>
      <c r="E6" s="55"/>
      <c r="F6" s="55"/>
      <c r="G6" s="43"/>
    </row>
    <row r="7" spans="1:7" ht="6" customHeight="1">
      <c r="A7" s="23"/>
      <c r="B7" s="44"/>
      <c r="C7" s="56"/>
      <c r="D7" s="56"/>
      <c r="E7" s="56"/>
      <c r="F7" s="56"/>
      <c r="G7" s="41"/>
    </row>
    <row r="8" spans="1:7" ht="10.5">
      <c r="A8" s="23"/>
      <c r="B8" s="17" t="s">
        <v>85</v>
      </c>
      <c r="C8" s="50" t="s">
        <v>86</v>
      </c>
      <c r="D8" s="50" t="s">
        <v>87</v>
      </c>
      <c r="E8" s="50" t="s">
        <v>128</v>
      </c>
      <c r="F8" s="50" t="s">
        <v>27</v>
      </c>
      <c r="G8" s="45" t="s">
        <v>79</v>
      </c>
    </row>
    <row r="9" spans="1:7" ht="6" customHeight="1">
      <c r="A9" s="9"/>
      <c r="B9" s="38"/>
      <c r="C9" s="57"/>
      <c r="D9" s="57"/>
      <c r="E9" s="57"/>
      <c r="F9" s="57"/>
      <c r="G9" s="42"/>
    </row>
    <row r="10" spans="1:7" ht="6" customHeight="1">
      <c r="A10" s="7"/>
      <c r="B10" s="17"/>
      <c r="C10" s="50"/>
      <c r="D10" s="50"/>
      <c r="E10" s="50"/>
      <c r="F10" s="50"/>
      <c r="G10" s="45"/>
    </row>
    <row r="11" spans="1:8" ht="10.5">
      <c r="A11" s="7" t="s">
        <v>0</v>
      </c>
      <c r="B11" s="18">
        <v>821</v>
      </c>
      <c r="C11" s="58">
        <v>244</v>
      </c>
      <c r="D11" s="58">
        <v>431</v>
      </c>
      <c r="E11" s="58">
        <v>228</v>
      </c>
      <c r="F11" s="58">
        <v>83</v>
      </c>
      <c r="G11" s="72">
        <f aca="true" t="shared" si="0" ref="G11:G16">SUM(B11:F11)</f>
        <v>1807</v>
      </c>
      <c r="H11" s="114" t="s">
        <v>176</v>
      </c>
    </row>
    <row r="12" spans="1:8" ht="10.5">
      <c r="A12" s="7" t="s">
        <v>109</v>
      </c>
      <c r="B12" s="18">
        <v>12</v>
      </c>
      <c r="C12" s="58">
        <v>4</v>
      </c>
      <c r="D12" s="58">
        <v>10</v>
      </c>
      <c r="E12" s="58">
        <v>1</v>
      </c>
      <c r="F12" s="58">
        <v>0</v>
      </c>
      <c r="G12" s="72">
        <f t="shared" si="0"/>
        <v>27</v>
      </c>
      <c r="H12" s="114" t="s">
        <v>176</v>
      </c>
    </row>
    <row r="13" spans="1:8" ht="10.5">
      <c r="A13" s="7" t="s">
        <v>110</v>
      </c>
      <c r="B13" s="18">
        <v>19</v>
      </c>
      <c r="C13" s="58">
        <v>4</v>
      </c>
      <c r="D13" s="58">
        <v>43</v>
      </c>
      <c r="E13" s="58">
        <v>6</v>
      </c>
      <c r="F13" s="58">
        <v>5</v>
      </c>
      <c r="G13" s="72">
        <f t="shared" si="0"/>
        <v>77</v>
      </c>
      <c r="H13" s="114" t="s">
        <v>176</v>
      </c>
    </row>
    <row r="14" spans="1:8" ht="10.5">
      <c r="A14" s="7" t="s">
        <v>108</v>
      </c>
      <c r="B14" s="18">
        <v>14</v>
      </c>
      <c r="C14" s="58">
        <v>3</v>
      </c>
      <c r="D14" s="58">
        <v>20</v>
      </c>
      <c r="E14" s="58">
        <v>8</v>
      </c>
      <c r="F14" s="58">
        <v>2</v>
      </c>
      <c r="G14" s="72">
        <f t="shared" si="0"/>
        <v>47</v>
      </c>
      <c r="H14" s="114" t="s">
        <v>176</v>
      </c>
    </row>
    <row r="15" spans="1:8" ht="10.5">
      <c r="A15" s="7" t="s">
        <v>111</v>
      </c>
      <c r="B15" s="18">
        <v>8</v>
      </c>
      <c r="C15" s="58">
        <v>5</v>
      </c>
      <c r="D15" s="58">
        <v>11</v>
      </c>
      <c r="E15" s="58">
        <v>6</v>
      </c>
      <c r="F15" s="58">
        <v>8</v>
      </c>
      <c r="G15" s="72">
        <f t="shared" si="0"/>
        <v>38</v>
      </c>
      <c r="H15" s="114" t="s">
        <v>176</v>
      </c>
    </row>
    <row r="16" spans="1:8" ht="10.5">
      <c r="A16" s="7" t="s">
        <v>1</v>
      </c>
      <c r="B16" s="18">
        <v>52</v>
      </c>
      <c r="C16" s="58">
        <v>13</v>
      </c>
      <c r="D16" s="58">
        <v>25</v>
      </c>
      <c r="E16" s="58">
        <v>28</v>
      </c>
      <c r="F16" s="58">
        <v>18</v>
      </c>
      <c r="G16" s="72">
        <f t="shared" si="0"/>
        <v>136</v>
      </c>
      <c r="H16" s="114" t="s">
        <v>176</v>
      </c>
    </row>
    <row r="17" spans="1:8" ht="10.5">
      <c r="A17" s="14" t="s">
        <v>2</v>
      </c>
      <c r="B17" s="19">
        <f aca="true" t="shared" si="1" ref="B17:G17">SUM(B11:B16)</f>
        <v>926</v>
      </c>
      <c r="C17" s="59">
        <f t="shared" si="1"/>
        <v>273</v>
      </c>
      <c r="D17" s="59">
        <f t="shared" si="1"/>
        <v>540</v>
      </c>
      <c r="E17" s="59">
        <f t="shared" si="1"/>
        <v>277</v>
      </c>
      <c r="F17" s="59">
        <f t="shared" si="1"/>
        <v>116</v>
      </c>
      <c r="G17" s="47">
        <f t="shared" si="1"/>
        <v>2132</v>
      </c>
      <c r="H17" s="114" t="s">
        <v>176</v>
      </c>
    </row>
    <row r="18" spans="1:8" ht="6" customHeight="1">
      <c r="A18" s="7"/>
      <c r="B18" s="18"/>
      <c r="C18" s="58"/>
      <c r="D18" s="58"/>
      <c r="E18" s="58"/>
      <c r="F18" s="58"/>
      <c r="G18" s="46"/>
      <c r="H18" s="114" t="s">
        <v>176</v>
      </c>
    </row>
    <row r="19" spans="1:8" ht="10.5">
      <c r="A19" s="7" t="s">
        <v>3</v>
      </c>
      <c r="B19" s="18">
        <v>83</v>
      </c>
      <c r="C19" s="58">
        <v>329</v>
      </c>
      <c r="D19" s="58">
        <v>444</v>
      </c>
      <c r="E19" s="58">
        <v>282</v>
      </c>
      <c r="F19" s="58">
        <v>64</v>
      </c>
      <c r="G19" s="72">
        <f>SUM(B19:F19)</f>
        <v>1202</v>
      </c>
      <c r="H19" s="114" t="s">
        <v>176</v>
      </c>
    </row>
    <row r="20" spans="1:8" ht="10.5">
      <c r="A20" s="7" t="s">
        <v>143</v>
      </c>
      <c r="B20" s="18">
        <v>3</v>
      </c>
      <c r="C20" s="58">
        <v>5</v>
      </c>
      <c r="D20" s="58">
        <v>2</v>
      </c>
      <c r="E20" s="58">
        <v>2</v>
      </c>
      <c r="F20" s="58">
        <v>0</v>
      </c>
      <c r="G20" s="72">
        <f>SUM(B20:F20)</f>
        <v>12</v>
      </c>
      <c r="H20" s="114" t="s">
        <v>176</v>
      </c>
    </row>
    <row r="21" spans="1:8" ht="10.5">
      <c r="A21" s="7" t="s">
        <v>112</v>
      </c>
      <c r="B21" s="18">
        <v>3</v>
      </c>
      <c r="C21" s="58">
        <v>4</v>
      </c>
      <c r="D21" s="58">
        <v>0</v>
      </c>
      <c r="E21" s="58">
        <v>1</v>
      </c>
      <c r="F21" s="58">
        <v>1</v>
      </c>
      <c r="G21" s="72">
        <f>SUM(B21:F21)</f>
        <v>9</v>
      </c>
      <c r="H21" s="114" t="s">
        <v>176</v>
      </c>
    </row>
    <row r="22" spans="1:8" ht="10.5">
      <c r="A22" s="7" t="s">
        <v>113</v>
      </c>
      <c r="B22" s="18">
        <v>12</v>
      </c>
      <c r="C22" s="58">
        <v>6</v>
      </c>
      <c r="D22" s="58">
        <v>29</v>
      </c>
      <c r="E22" s="58">
        <v>10</v>
      </c>
      <c r="F22" s="58">
        <v>6</v>
      </c>
      <c r="G22" s="72">
        <f>SUM(B22:F22)</f>
        <v>63</v>
      </c>
      <c r="H22" s="114" t="s">
        <v>176</v>
      </c>
    </row>
    <row r="23" spans="1:8" ht="10.5">
      <c r="A23" s="7" t="s">
        <v>4</v>
      </c>
      <c r="B23" s="18">
        <v>95</v>
      </c>
      <c r="C23" s="58">
        <v>24</v>
      </c>
      <c r="D23" s="58">
        <v>13</v>
      </c>
      <c r="E23" s="58">
        <v>12</v>
      </c>
      <c r="F23" s="58">
        <v>36</v>
      </c>
      <c r="G23" s="72">
        <f>SUM(B23:F23)</f>
        <v>180</v>
      </c>
      <c r="H23" s="114" t="s">
        <v>176</v>
      </c>
    </row>
    <row r="24" spans="1:8" ht="10.5">
      <c r="A24" s="14" t="s">
        <v>5</v>
      </c>
      <c r="B24" s="19">
        <f aca="true" t="shared" si="2" ref="B24:G24">SUM(B19:B23)</f>
        <v>196</v>
      </c>
      <c r="C24" s="59">
        <f t="shared" si="2"/>
        <v>368</v>
      </c>
      <c r="D24" s="59">
        <f t="shared" si="2"/>
        <v>488</v>
      </c>
      <c r="E24" s="59">
        <f t="shared" si="2"/>
        <v>307</v>
      </c>
      <c r="F24" s="59">
        <f t="shared" si="2"/>
        <v>107</v>
      </c>
      <c r="G24" s="47">
        <f t="shared" si="2"/>
        <v>1466</v>
      </c>
      <c r="H24" s="114" t="s">
        <v>176</v>
      </c>
    </row>
    <row r="25" spans="1:8" ht="6" customHeight="1">
      <c r="A25" s="7"/>
      <c r="B25" s="18"/>
      <c r="C25" s="58"/>
      <c r="D25" s="58"/>
      <c r="E25" s="58"/>
      <c r="F25" s="58"/>
      <c r="G25" s="46"/>
      <c r="H25" s="114" t="s">
        <v>176</v>
      </c>
    </row>
    <row r="26" spans="1:8" ht="12" customHeight="1">
      <c r="A26" s="7" t="s">
        <v>114</v>
      </c>
      <c r="B26" s="18">
        <v>12</v>
      </c>
      <c r="C26" s="58">
        <v>1</v>
      </c>
      <c r="D26" s="58">
        <v>2</v>
      </c>
      <c r="E26" s="58">
        <v>2</v>
      </c>
      <c r="F26" s="58">
        <v>0</v>
      </c>
      <c r="G26" s="72">
        <f>SUM(B26:F26)</f>
        <v>17</v>
      </c>
      <c r="H26" s="114" t="s">
        <v>176</v>
      </c>
    </row>
    <row r="27" spans="1:8" ht="12" customHeight="1">
      <c r="A27" s="7" t="s">
        <v>115</v>
      </c>
      <c r="B27" s="18">
        <v>8</v>
      </c>
      <c r="C27" s="58">
        <v>0</v>
      </c>
      <c r="D27" s="58">
        <v>7</v>
      </c>
      <c r="E27" s="58">
        <v>0</v>
      </c>
      <c r="F27" s="58">
        <v>0</v>
      </c>
      <c r="G27" s="72">
        <f>SUM(B27:F27)</f>
        <v>15</v>
      </c>
      <c r="H27" s="114" t="s">
        <v>176</v>
      </c>
    </row>
    <row r="28" spans="1:8" ht="10.5">
      <c r="A28" s="14" t="s">
        <v>6</v>
      </c>
      <c r="B28" s="19">
        <f aca="true" t="shared" si="3" ref="B28:G28">SUM(B26:B27)</f>
        <v>20</v>
      </c>
      <c r="C28" s="59">
        <f t="shared" si="3"/>
        <v>1</v>
      </c>
      <c r="D28" s="59">
        <f t="shared" si="3"/>
        <v>9</v>
      </c>
      <c r="E28" s="59">
        <f t="shared" si="3"/>
        <v>2</v>
      </c>
      <c r="F28" s="59">
        <f t="shared" si="3"/>
        <v>0</v>
      </c>
      <c r="G28" s="47">
        <f t="shared" si="3"/>
        <v>32</v>
      </c>
      <c r="H28" s="114" t="s">
        <v>176</v>
      </c>
    </row>
    <row r="29" spans="1:8" ht="6" customHeight="1">
      <c r="A29" s="7"/>
      <c r="B29" s="18"/>
      <c r="C29" s="58"/>
      <c r="D29" s="58"/>
      <c r="E29" s="58"/>
      <c r="F29" s="58"/>
      <c r="G29" s="46"/>
      <c r="H29" s="114" t="s">
        <v>176</v>
      </c>
    </row>
    <row r="30" spans="1:8" ht="10.5">
      <c r="A30" s="7" t="s">
        <v>7</v>
      </c>
      <c r="B30" s="18">
        <v>29</v>
      </c>
      <c r="C30" s="58">
        <v>10</v>
      </c>
      <c r="D30" s="58">
        <v>15</v>
      </c>
      <c r="E30" s="58">
        <v>13</v>
      </c>
      <c r="F30" s="58">
        <v>4</v>
      </c>
      <c r="G30" s="72">
        <f>SUM(B30:F30)</f>
        <v>71</v>
      </c>
      <c r="H30" s="114" t="s">
        <v>176</v>
      </c>
    </row>
    <row r="31" spans="1:8" ht="10.5">
      <c r="A31" s="7" t="s">
        <v>116</v>
      </c>
      <c r="B31" s="18">
        <v>8</v>
      </c>
      <c r="C31" s="58">
        <v>1</v>
      </c>
      <c r="D31" s="58">
        <v>8</v>
      </c>
      <c r="E31" s="58">
        <v>0</v>
      </c>
      <c r="F31" s="58">
        <v>0</v>
      </c>
      <c r="G31" s="72">
        <f>SUM(B31:F31)</f>
        <v>17</v>
      </c>
      <c r="H31" s="114" t="s">
        <v>176</v>
      </c>
    </row>
    <row r="32" spans="1:8" ht="10.5">
      <c r="A32" s="7" t="s">
        <v>117</v>
      </c>
      <c r="B32" s="18">
        <v>43</v>
      </c>
      <c r="C32" s="58">
        <v>15</v>
      </c>
      <c r="D32" s="58">
        <v>12</v>
      </c>
      <c r="E32" s="58">
        <v>12</v>
      </c>
      <c r="F32" s="58">
        <v>6</v>
      </c>
      <c r="G32" s="72">
        <f>SUM(B32:F32)</f>
        <v>88</v>
      </c>
      <c r="H32" s="114" t="s">
        <v>176</v>
      </c>
    </row>
    <row r="33" spans="1:8" ht="10.5">
      <c r="A33" s="7" t="s">
        <v>118</v>
      </c>
      <c r="B33" s="18">
        <v>1</v>
      </c>
      <c r="C33" s="58">
        <v>0</v>
      </c>
      <c r="D33" s="58">
        <v>0</v>
      </c>
      <c r="E33" s="58">
        <v>0</v>
      </c>
      <c r="F33" s="58">
        <v>0</v>
      </c>
      <c r="G33" s="72">
        <f>SUM(B33:F33)</f>
        <v>1</v>
      </c>
      <c r="H33" s="114" t="s">
        <v>176</v>
      </c>
    </row>
    <row r="34" spans="1:8" ht="10.5">
      <c r="A34" s="7" t="s">
        <v>15</v>
      </c>
      <c r="B34" s="18">
        <v>14</v>
      </c>
      <c r="C34" s="58">
        <v>4</v>
      </c>
      <c r="D34" s="58">
        <v>12</v>
      </c>
      <c r="E34" s="58">
        <v>0</v>
      </c>
      <c r="F34" s="58">
        <v>2</v>
      </c>
      <c r="G34" s="72">
        <f>SUM(B34:F34)</f>
        <v>32</v>
      </c>
      <c r="H34" s="114" t="s">
        <v>176</v>
      </c>
    </row>
    <row r="35" spans="1:8" ht="10.5">
      <c r="A35" s="14" t="s">
        <v>8</v>
      </c>
      <c r="B35" s="19">
        <f aca="true" t="shared" si="4" ref="B35:G35">SUM(B30:B34)</f>
        <v>95</v>
      </c>
      <c r="C35" s="59">
        <f t="shared" si="4"/>
        <v>30</v>
      </c>
      <c r="D35" s="59">
        <f t="shared" si="4"/>
        <v>47</v>
      </c>
      <c r="E35" s="59">
        <f t="shared" si="4"/>
        <v>25</v>
      </c>
      <c r="F35" s="59">
        <f t="shared" si="4"/>
        <v>12</v>
      </c>
      <c r="G35" s="47">
        <f t="shared" si="4"/>
        <v>209</v>
      </c>
      <c r="H35" s="114" t="s">
        <v>176</v>
      </c>
    </row>
    <row r="36" spans="1:8" ht="6" customHeight="1">
      <c r="A36" s="7"/>
      <c r="B36" s="18"/>
      <c r="C36" s="58"/>
      <c r="D36" s="58"/>
      <c r="E36" s="58"/>
      <c r="F36" s="58"/>
      <c r="G36" s="46"/>
      <c r="H36" s="114" t="s">
        <v>176</v>
      </c>
    </row>
    <row r="37" spans="1:8" ht="10.5">
      <c r="A37" s="7" t="s">
        <v>9</v>
      </c>
      <c r="B37" s="18">
        <v>151</v>
      </c>
      <c r="C37" s="58">
        <v>159</v>
      </c>
      <c r="D37" s="58">
        <v>51</v>
      </c>
      <c r="E37" s="58">
        <v>49</v>
      </c>
      <c r="F37" s="58">
        <v>25</v>
      </c>
      <c r="G37" s="72">
        <f>SUM(B37:F37)</f>
        <v>435</v>
      </c>
      <c r="H37" s="114" t="s">
        <v>176</v>
      </c>
    </row>
    <row r="38" spans="1:8" ht="10.5">
      <c r="A38" s="7" t="s">
        <v>11</v>
      </c>
      <c r="B38" s="18">
        <v>110</v>
      </c>
      <c r="C38" s="58">
        <v>40</v>
      </c>
      <c r="D38" s="58">
        <v>56</v>
      </c>
      <c r="E38" s="58">
        <v>32</v>
      </c>
      <c r="F38" s="58">
        <v>19</v>
      </c>
      <c r="G38" s="72">
        <f>SUM(B38:F38)</f>
        <v>257</v>
      </c>
      <c r="H38" s="114" t="s">
        <v>176</v>
      </c>
    </row>
    <row r="39" spans="1:8" ht="10.5">
      <c r="A39" s="68" t="s">
        <v>119</v>
      </c>
      <c r="B39" s="21">
        <f aca="true" t="shared" si="5" ref="B39:G39">SUM(B37:B38)</f>
        <v>261</v>
      </c>
      <c r="C39" s="73">
        <f t="shared" si="5"/>
        <v>199</v>
      </c>
      <c r="D39" s="73">
        <f t="shared" si="5"/>
        <v>107</v>
      </c>
      <c r="E39" s="73">
        <f t="shared" si="5"/>
        <v>81</v>
      </c>
      <c r="F39" s="73">
        <f t="shared" si="5"/>
        <v>44</v>
      </c>
      <c r="G39" s="74">
        <f t="shared" si="5"/>
        <v>692</v>
      </c>
      <c r="H39" s="114" t="s">
        <v>176</v>
      </c>
    </row>
    <row r="40" spans="1:8" ht="6" customHeight="1">
      <c r="A40" s="7"/>
      <c r="B40" s="18"/>
      <c r="C40" s="58"/>
      <c r="D40" s="58"/>
      <c r="E40" s="58"/>
      <c r="F40" s="58"/>
      <c r="G40" s="72"/>
      <c r="H40" s="114" t="s">
        <v>176</v>
      </c>
    </row>
    <row r="41" spans="1:8" ht="10.5">
      <c r="A41" s="68" t="s">
        <v>120</v>
      </c>
      <c r="B41" s="21">
        <v>122</v>
      </c>
      <c r="C41" s="73">
        <v>123</v>
      </c>
      <c r="D41" s="73">
        <v>296</v>
      </c>
      <c r="E41" s="73">
        <v>99</v>
      </c>
      <c r="F41" s="73">
        <v>19</v>
      </c>
      <c r="G41" s="74">
        <f>SUM(B41:F41)</f>
        <v>659</v>
      </c>
      <c r="H41" s="114" t="s">
        <v>176</v>
      </c>
    </row>
    <row r="42" spans="1:8" ht="6" customHeight="1">
      <c r="A42" s="7"/>
      <c r="B42" s="18"/>
      <c r="C42" s="58"/>
      <c r="D42" s="58"/>
      <c r="E42" s="58"/>
      <c r="F42" s="58"/>
      <c r="G42" s="72"/>
      <c r="H42" s="114" t="s">
        <v>176</v>
      </c>
    </row>
    <row r="43" spans="1:8" ht="10.5">
      <c r="A43" s="68" t="s">
        <v>121</v>
      </c>
      <c r="B43" s="21">
        <v>114</v>
      </c>
      <c r="C43" s="73">
        <v>83</v>
      </c>
      <c r="D43" s="73">
        <v>31</v>
      </c>
      <c r="E43" s="73">
        <v>25</v>
      </c>
      <c r="F43" s="73">
        <v>17</v>
      </c>
      <c r="G43" s="74">
        <f>SUM(B43:F43)</f>
        <v>270</v>
      </c>
      <c r="H43" s="114" t="s">
        <v>176</v>
      </c>
    </row>
    <row r="44" spans="1:8" ht="6" customHeight="1">
      <c r="A44" s="68"/>
      <c r="B44" s="18"/>
      <c r="C44" s="58"/>
      <c r="D44" s="58"/>
      <c r="E44" s="58"/>
      <c r="F44" s="58"/>
      <c r="G44" s="72"/>
      <c r="H44" s="114" t="s">
        <v>176</v>
      </c>
    </row>
    <row r="45" spans="1:8" ht="10.5">
      <c r="A45" s="7" t="s">
        <v>122</v>
      </c>
      <c r="B45" s="18"/>
      <c r="C45" s="58"/>
      <c r="D45" s="58"/>
      <c r="E45" s="58"/>
      <c r="F45" s="58"/>
      <c r="G45" s="72">
        <f>SUM(B45:F45)</f>
        <v>0</v>
      </c>
      <c r="H45" s="114" t="s">
        <v>176</v>
      </c>
    </row>
    <row r="46" spans="1:8" ht="10.5">
      <c r="A46" s="7" t="s">
        <v>123</v>
      </c>
      <c r="B46" s="18"/>
      <c r="C46" s="58"/>
      <c r="D46" s="58"/>
      <c r="E46" s="58"/>
      <c r="F46" s="58"/>
      <c r="G46" s="72">
        <f>SUM(B46:F46)</f>
        <v>0</v>
      </c>
      <c r="H46" s="114" t="s">
        <v>176</v>
      </c>
    </row>
    <row r="47" spans="1:8" ht="10.5">
      <c r="A47" s="7" t="s">
        <v>124</v>
      </c>
      <c r="B47" s="18"/>
      <c r="C47" s="58"/>
      <c r="D47" s="58"/>
      <c r="E47" s="58"/>
      <c r="F47" s="58"/>
      <c r="G47" s="72">
        <f>SUM(B47:F47)</f>
        <v>0</v>
      </c>
      <c r="H47" s="114" t="s">
        <v>176</v>
      </c>
    </row>
    <row r="48" spans="1:8" ht="10.5">
      <c r="A48" s="7" t="s">
        <v>125</v>
      </c>
      <c r="B48" s="18">
        <v>416</v>
      </c>
      <c r="C48" s="58">
        <v>191</v>
      </c>
      <c r="D48" s="58">
        <v>406</v>
      </c>
      <c r="E48" s="58">
        <v>171</v>
      </c>
      <c r="F48" s="58">
        <v>39</v>
      </c>
      <c r="G48" s="72">
        <f>SUM(B48:F48)</f>
        <v>1223</v>
      </c>
      <c r="H48" s="114" t="s">
        <v>176</v>
      </c>
    </row>
    <row r="49" spans="1:8" ht="10.5">
      <c r="A49" s="68" t="s">
        <v>126</v>
      </c>
      <c r="B49" s="21">
        <f aca="true" t="shared" si="6" ref="B49:G49">SUM(B45:B48)</f>
        <v>416</v>
      </c>
      <c r="C49" s="73">
        <f t="shared" si="6"/>
        <v>191</v>
      </c>
      <c r="D49" s="73">
        <f t="shared" si="6"/>
        <v>406</v>
      </c>
      <c r="E49" s="73">
        <f t="shared" si="6"/>
        <v>171</v>
      </c>
      <c r="F49" s="73">
        <f t="shared" si="6"/>
        <v>39</v>
      </c>
      <c r="G49" s="74">
        <f t="shared" si="6"/>
        <v>1223</v>
      </c>
      <c r="H49" s="114" t="s">
        <v>176</v>
      </c>
    </row>
    <row r="50" spans="1:8" ht="6" customHeight="1">
      <c r="A50" s="68"/>
      <c r="B50" s="18"/>
      <c r="C50" s="58"/>
      <c r="D50" s="58"/>
      <c r="E50" s="58"/>
      <c r="F50" s="58"/>
      <c r="G50" s="72"/>
      <c r="H50" s="114" t="s">
        <v>176</v>
      </c>
    </row>
    <row r="51" spans="1:8" ht="10.5">
      <c r="A51" s="68" t="s">
        <v>127</v>
      </c>
      <c r="B51" s="21">
        <v>38</v>
      </c>
      <c r="C51" s="73">
        <v>6</v>
      </c>
      <c r="D51" s="73">
        <v>7</v>
      </c>
      <c r="E51" s="73">
        <v>10</v>
      </c>
      <c r="F51" s="73">
        <v>6</v>
      </c>
      <c r="G51" s="74">
        <f>SUM(B51:F51)</f>
        <v>67</v>
      </c>
      <c r="H51" s="114" t="s">
        <v>176</v>
      </c>
    </row>
    <row r="52" spans="1:8" ht="10.5">
      <c r="A52" s="14" t="s">
        <v>10</v>
      </c>
      <c r="B52" s="19">
        <f aca="true" t="shared" si="7" ref="B52:G52">B39+B41+B43+B49+B51</f>
        <v>951</v>
      </c>
      <c r="C52" s="59">
        <f t="shared" si="7"/>
        <v>602</v>
      </c>
      <c r="D52" s="59">
        <f t="shared" si="7"/>
        <v>847</v>
      </c>
      <c r="E52" s="59">
        <f t="shared" si="7"/>
        <v>386</v>
      </c>
      <c r="F52" s="59">
        <f t="shared" si="7"/>
        <v>125</v>
      </c>
      <c r="G52" s="47">
        <f t="shared" si="7"/>
        <v>2911</v>
      </c>
      <c r="H52" s="114" t="s">
        <v>176</v>
      </c>
    </row>
    <row r="53" spans="1:8" ht="6" customHeight="1">
      <c r="A53" s="7"/>
      <c r="B53" s="18"/>
      <c r="C53" s="58"/>
      <c r="D53" s="58"/>
      <c r="E53" s="58"/>
      <c r="F53" s="58"/>
      <c r="G53" s="46"/>
      <c r="H53" s="114" t="s">
        <v>176</v>
      </c>
    </row>
    <row r="54" spans="1:8" ht="10.5">
      <c r="A54" s="14" t="s">
        <v>12</v>
      </c>
      <c r="B54" s="19">
        <v>0</v>
      </c>
      <c r="C54" s="59">
        <v>0</v>
      </c>
      <c r="D54" s="59">
        <v>0</v>
      </c>
      <c r="E54" s="59">
        <v>0</v>
      </c>
      <c r="F54" s="59"/>
      <c r="G54" s="47">
        <f>SUM(B54:F54)</f>
        <v>0</v>
      </c>
      <c r="H54" s="114" t="s">
        <v>176</v>
      </c>
    </row>
    <row r="55" spans="1:8" ht="6" customHeight="1">
      <c r="A55" s="7"/>
      <c r="B55" s="18"/>
      <c r="C55" s="58"/>
      <c r="D55" s="58"/>
      <c r="E55" s="58"/>
      <c r="F55" s="58"/>
      <c r="G55" s="46"/>
      <c r="H55" s="114"/>
    </row>
    <row r="56" spans="1:8" ht="12.75" thickBot="1">
      <c r="A56" s="8" t="s">
        <v>81</v>
      </c>
      <c r="B56" s="20">
        <f aca="true" t="shared" si="8" ref="B56:G56">B17+B24+B28+B35+B52+B54</f>
        <v>2188</v>
      </c>
      <c r="C56" s="60">
        <f t="shared" si="8"/>
        <v>1274</v>
      </c>
      <c r="D56" s="60">
        <f t="shared" si="8"/>
        <v>1931</v>
      </c>
      <c r="E56" s="60">
        <f t="shared" si="8"/>
        <v>997</v>
      </c>
      <c r="F56" s="60">
        <f t="shared" si="8"/>
        <v>360</v>
      </c>
      <c r="G56" s="48">
        <f t="shared" si="8"/>
        <v>6750</v>
      </c>
      <c r="H56" s="114"/>
    </row>
    <row r="57" spans="2:7" ht="10.5">
      <c r="B57" s="3"/>
      <c r="C57" s="3"/>
      <c r="D57" s="3"/>
      <c r="E57" s="3"/>
      <c r="F57" s="3"/>
      <c r="G57" s="3"/>
    </row>
    <row r="58" ht="10.5">
      <c r="A58" s="2" t="s">
        <v>171</v>
      </c>
    </row>
    <row r="62" spans="2:5" ht="12">
      <c r="B62" s="61"/>
      <c r="C62" s="61"/>
      <c r="D62" s="61"/>
      <c r="E62" s="61"/>
    </row>
    <row r="63" spans="2:5" ht="12">
      <c r="B63" s="61"/>
      <c r="C63" s="61"/>
      <c r="D63" s="61"/>
      <c r="E63" s="61"/>
    </row>
    <row r="64" spans="2:5" ht="12">
      <c r="B64" s="61"/>
      <c r="C64" s="61"/>
      <c r="D64" s="61"/>
      <c r="E64" s="61"/>
    </row>
    <row r="65" spans="2:5" ht="12">
      <c r="B65" s="61"/>
      <c r="C65" s="61"/>
      <c r="D65" s="61"/>
      <c r="E65" s="61"/>
    </row>
    <row r="66" spans="2:5" ht="12">
      <c r="B66" s="61"/>
      <c r="C66" s="61"/>
      <c r="D66" s="61"/>
      <c r="E66" s="61"/>
    </row>
    <row r="67" spans="2:5" ht="12">
      <c r="B67" s="61"/>
      <c r="C67" s="61"/>
      <c r="D67" s="61"/>
      <c r="E67" s="61"/>
    </row>
    <row r="68" spans="2:5" ht="12">
      <c r="B68" s="61"/>
      <c r="C68" s="61"/>
      <c r="D68" s="61"/>
      <c r="E68" s="61"/>
    </row>
    <row r="69" spans="2:5" ht="12">
      <c r="B69" s="61"/>
      <c r="C69" s="61"/>
      <c r="D69" s="61"/>
      <c r="E69" s="61"/>
    </row>
    <row r="70" spans="2:5" ht="12">
      <c r="B70" s="61"/>
      <c r="C70" s="61"/>
      <c r="D70" s="61"/>
      <c r="E70" s="61"/>
    </row>
    <row r="71" spans="2:5" ht="12">
      <c r="B71" s="61"/>
      <c r="C71" s="61"/>
      <c r="D71" s="61"/>
      <c r="E71" s="61"/>
    </row>
    <row r="72" spans="2:5" ht="12">
      <c r="B72" s="61"/>
      <c r="C72" s="61"/>
      <c r="D72" s="61"/>
      <c r="E72" s="61"/>
    </row>
    <row r="73" spans="2:5" ht="12">
      <c r="B73" s="61"/>
      <c r="C73" s="61"/>
      <c r="D73" s="61"/>
      <c r="E73" s="61"/>
    </row>
    <row r="74" spans="2:5" ht="12">
      <c r="B74" s="61"/>
      <c r="C74" s="61"/>
      <c r="D74" s="61"/>
      <c r="E74" s="61"/>
    </row>
    <row r="75" spans="2:5" ht="12">
      <c r="B75" s="61"/>
      <c r="C75" s="61"/>
      <c r="D75" s="61"/>
      <c r="E75" s="61"/>
    </row>
    <row r="76" spans="2:5" ht="12">
      <c r="B76" s="61"/>
      <c r="C76" s="61"/>
      <c r="D76" s="61"/>
      <c r="E76" s="61"/>
    </row>
    <row r="77" spans="2:5" ht="12">
      <c r="B77" s="61"/>
      <c r="C77" s="61"/>
      <c r="D77" s="61"/>
      <c r="E77" s="61"/>
    </row>
    <row r="78" spans="2:5" ht="12">
      <c r="B78" s="61"/>
      <c r="C78" s="61"/>
      <c r="D78" s="61"/>
      <c r="E78" s="61"/>
    </row>
    <row r="79" spans="2:5" ht="12">
      <c r="B79" s="61"/>
      <c r="C79" s="61"/>
      <c r="D79" s="61"/>
      <c r="E79" s="61"/>
    </row>
    <row r="80" spans="2:5" ht="12">
      <c r="B80" s="61"/>
      <c r="C80" s="61"/>
      <c r="D80" s="61"/>
      <c r="E80" s="61"/>
    </row>
    <row r="81" spans="2:5" ht="12">
      <c r="B81" s="61"/>
      <c r="C81" s="61"/>
      <c r="D81" s="61"/>
      <c r="E81" s="61"/>
    </row>
    <row r="82" spans="2:5" ht="12">
      <c r="B82" s="61"/>
      <c r="C82" s="61"/>
      <c r="D82" s="61"/>
      <c r="E82" s="61"/>
    </row>
    <row r="83" spans="2:5" ht="12">
      <c r="B83" s="61"/>
      <c r="C83" s="61"/>
      <c r="D83" s="61"/>
      <c r="E83" s="61"/>
    </row>
    <row r="84" spans="2:5" ht="12">
      <c r="B84" s="61"/>
      <c r="C84" s="61"/>
      <c r="D84" s="61"/>
      <c r="E84" s="61"/>
    </row>
    <row r="85" spans="2:5" ht="12">
      <c r="B85" s="61"/>
      <c r="C85" s="61"/>
      <c r="D85" s="61"/>
      <c r="E85" s="61"/>
    </row>
    <row r="86" spans="2:5" ht="12">
      <c r="B86" s="61"/>
      <c r="C86" s="61"/>
      <c r="D86" s="61"/>
      <c r="E86" s="61"/>
    </row>
    <row r="87" spans="2:5" ht="12">
      <c r="B87" s="61"/>
      <c r="C87" s="61"/>
      <c r="D87" s="61"/>
      <c r="E87" s="61"/>
    </row>
    <row r="88" spans="2:5" ht="12">
      <c r="B88" s="61"/>
      <c r="C88" s="61"/>
      <c r="D88" s="61"/>
      <c r="E88" s="61"/>
    </row>
    <row r="89" spans="2:5" ht="12">
      <c r="B89" s="61"/>
      <c r="C89" s="61"/>
      <c r="D89" s="61"/>
      <c r="E89" s="61"/>
    </row>
    <row r="90" spans="2:5" ht="12">
      <c r="B90" s="61"/>
      <c r="C90" s="61"/>
      <c r="D90" s="61"/>
      <c r="E90" s="61"/>
    </row>
    <row r="91" spans="2:5" ht="12">
      <c r="B91" s="61"/>
      <c r="C91" s="61"/>
      <c r="D91" s="61"/>
      <c r="E91" s="61"/>
    </row>
    <row r="92" spans="2:5" ht="12">
      <c r="B92" s="61"/>
      <c r="C92" s="61"/>
      <c r="D92" s="61"/>
      <c r="E92" s="61"/>
    </row>
    <row r="93" spans="2:5" ht="12">
      <c r="B93" s="61"/>
      <c r="C93" s="61"/>
      <c r="D93" s="61"/>
      <c r="E93" s="61"/>
    </row>
    <row r="94" spans="2:5" ht="12">
      <c r="B94" s="61"/>
      <c r="C94" s="61"/>
      <c r="D94" s="61"/>
      <c r="E94" s="61"/>
    </row>
    <row r="95" spans="2:5" ht="12">
      <c r="B95" s="61"/>
      <c r="C95" s="61"/>
      <c r="D95" s="61"/>
      <c r="E95" s="61"/>
    </row>
    <row r="96" spans="2:5" ht="12">
      <c r="B96" s="61"/>
      <c r="C96" s="61"/>
      <c r="D96" s="61"/>
      <c r="E96" s="61"/>
    </row>
    <row r="97" spans="2:5" ht="12">
      <c r="B97" s="61"/>
      <c r="C97" s="61"/>
      <c r="D97" s="61"/>
      <c r="E97" s="61"/>
    </row>
    <row r="98" spans="2:5" ht="12">
      <c r="B98" s="61"/>
      <c r="C98" s="61"/>
      <c r="D98" s="61"/>
      <c r="E98" s="61"/>
    </row>
    <row r="99" spans="2:5" ht="12">
      <c r="B99" s="61"/>
      <c r="C99" s="61"/>
      <c r="D99" s="61"/>
      <c r="E99" s="61"/>
    </row>
    <row r="100" spans="2:5" ht="12">
      <c r="B100" s="61"/>
      <c r="C100" s="61"/>
      <c r="D100" s="61"/>
      <c r="E100" s="61"/>
    </row>
    <row r="101" spans="2:5" ht="12">
      <c r="B101" s="61"/>
      <c r="C101" s="61"/>
      <c r="D101" s="61"/>
      <c r="E101" s="61"/>
    </row>
    <row r="102" spans="2:5" ht="12">
      <c r="B102" s="61"/>
      <c r="C102" s="61"/>
      <c r="D102" s="61"/>
      <c r="E102" s="61"/>
    </row>
    <row r="103" spans="2:5" ht="12">
      <c r="B103" s="61"/>
      <c r="C103" s="61"/>
      <c r="D103" s="61"/>
      <c r="E103" s="61"/>
    </row>
    <row r="104" spans="2:5" ht="12">
      <c r="B104" s="61"/>
      <c r="C104" s="61"/>
      <c r="D104" s="61"/>
      <c r="E104" s="61"/>
    </row>
    <row r="105" spans="2:5" ht="12">
      <c r="B105" s="61"/>
      <c r="C105" s="61"/>
      <c r="D105" s="61"/>
      <c r="E105" s="61"/>
    </row>
    <row r="106" spans="2:5" ht="12">
      <c r="B106" s="61"/>
      <c r="C106" s="61"/>
      <c r="D106" s="61"/>
      <c r="E106" s="61"/>
    </row>
    <row r="107" spans="2:5" ht="12">
      <c r="B107" s="61"/>
      <c r="C107" s="61"/>
      <c r="D107" s="61"/>
      <c r="E107" s="61"/>
    </row>
    <row r="108" spans="2:5" ht="12">
      <c r="B108" s="61"/>
      <c r="C108" s="61"/>
      <c r="D108" s="61"/>
      <c r="E108" s="61"/>
    </row>
    <row r="109" spans="2:5" ht="12">
      <c r="B109" s="61"/>
      <c r="C109" s="61"/>
      <c r="D109" s="61"/>
      <c r="E109" s="61"/>
    </row>
    <row r="110" spans="2:5" ht="12">
      <c r="B110" s="61"/>
      <c r="C110" s="61"/>
      <c r="D110" s="61"/>
      <c r="E110" s="61"/>
    </row>
    <row r="111" spans="2:5" ht="12">
      <c r="B111" s="61"/>
      <c r="C111" s="61"/>
      <c r="D111" s="61"/>
      <c r="E111" s="61"/>
    </row>
    <row r="112" spans="2:5" ht="12">
      <c r="B112" s="61"/>
      <c r="C112" s="61"/>
      <c r="D112" s="61"/>
      <c r="E112" s="61"/>
    </row>
    <row r="113" spans="2:5" ht="12">
      <c r="B113" s="61"/>
      <c r="C113" s="61"/>
      <c r="D113" s="61"/>
      <c r="E113" s="61"/>
    </row>
    <row r="114" spans="2:5" ht="12">
      <c r="B114" s="61"/>
      <c r="C114" s="61"/>
      <c r="D114" s="61"/>
      <c r="E114" s="61"/>
    </row>
    <row r="115" spans="2:5" ht="12">
      <c r="B115" s="61"/>
      <c r="C115" s="61"/>
      <c r="D115" s="61"/>
      <c r="E115" s="61"/>
    </row>
    <row r="116" spans="2:5" ht="12">
      <c r="B116" s="61"/>
      <c r="C116" s="61"/>
      <c r="D116" s="61"/>
      <c r="E116" s="61"/>
    </row>
    <row r="117" spans="2:5" ht="12">
      <c r="B117" s="61"/>
      <c r="C117" s="61"/>
      <c r="D117" s="61"/>
      <c r="E117" s="61"/>
    </row>
    <row r="118" spans="2:5" ht="12">
      <c r="B118" s="61"/>
      <c r="C118" s="61"/>
      <c r="D118" s="61"/>
      <c r="E118" s="61"/>
    </row>
    <row r="119" spans="2:5" ht="12">
      <c r="B119" s="61"/>
      <c r="C119" s="61"/>
      <c r="D119" s="61"/>
      <c r="E119" s="61"/>
    </row>
    <row r="120" spans="2:5" ht="12">
      <c r="B120" s="61"/>
      <c r="C120" s="61"/>
      <c r="D120" s="61"/>
      <c r="E120" s="61"/>
    </row>
    <row r="121" spans="2:5" ht="12">
      <c r="B121" s="61"/>
      <c r="C121" s="61"/>
      <c r="D121" s="61"/>
      <c r="E121" s="61"/>
    </row>
    <row r="122" spans="2:5" ht="12">
      <c r="B122" s="61"/>
      <c r="C122" s="61"/>
      <c r="D122" s="61"/>
      <c r="E122" s="61"/>
    </row>
    <row r="123" spans="2:5" ht="12">
      <c r="B123" s="61"/>
      <c r="C123" s="61"/>
      <c r="D123" s="61"/>
      <c r="E123" s="61"/>
    </row>
    <row r="124" spans="2:5" ht="12">
      <c r="B124" s="61"/>
      <c r="C124" s="61"/>
      <c r="D124" s="61"/>
      <c r="E124" s="61"/>
    </row>
    <row r="125" spans="2:5" ht="12">
      <c r="B125" s="61"/>
      <c r="C125" s="61"/>
      <c r="D125" s="61"/>
      <c r="E125" s="61"/>
    </row>
    <row r="126" spans="2:5" ht="12">
      <c r="B126" s="61"/>
      <c r="C126" s="61"/>
      <c r="D126" s="61"/>
      <c r="E126" s="61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60"/>
  <sheetViews>
    <sheetView showGridLines="0" workbookViewId="0" topLeftCell="A1">
      <selection activeCell="F23" sqref="F23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421875" style="2" customWidth="1"/>
  </cols>
  <sheetData>
    <row r="1" spans="1:3" ht="15">
      <c r="A1" s="115" t="str">
        <f>Sommaire!A1</f>
        <v>MAI 2015</v>
      </c>
      <c r="C1" s="22"/>
    </row>
    <row r="2" spans="1:3" ht="15">
      <c r="A2" s="51" t="s">
        <v>102</v>
      </c>
      <c r="B2" s="51"/>
      <c r="C2" s="22"/>
    </row>
    <row r="3" spans="1:3" ht="15">
      <c r="A3" s="51" t="s">
        <v>103</v>
      </c>
      <c r="B3" s="51"/>
      <c r="C3" s="22"/>
    </row>
    <row r="4" ht="12" thickBot="1"/>
    <row r="5" spans="1:3" ht="6" customHeight="1">
      <c r="A5" s="6"/>
      <c r="B5" s="39"/>
      <c r="C5" s="5"/>
    </row>
    <row r="6" spans="1:3" ht="10.5">
      <c r="A6" s="23" t="s">
        <v>14</v>
      </c>
      <c r="B6" s="117" t="s">
        <v>140</v>
      </c>
      <c r="C6" s="118"/>
    </row>
    <row r="7" spans="1:3" ht="6" customHeight="1">
      <c r="A7" s="23"/>
      <c r="B7" s="40"/>
      <c r="C7" s="43"/>
    </row>
    <row r="8" spans="1:3" ht="6" customHeight="1">
      <c r="A8" s="23"/>
      <c r="B8" s="44"/>
      <c r="C8" s="41"/>
    </row>
    <row r="9" spans="1:3" ht="10.5">
      <c r="A9" s="23"/>
      <c r="B9" s="17" t="s">
        <v>62</v>
      </c>
      <c r="C9" s="45" t="s">
        <v>63</v>
      </c>
    </row>
    <row r="10" spans="1:3" ht="6" customHeight="1">
      <c r="A10" s="9"/>
      <c r="B10" s="38"/>
      <c r="C10" s="42"/>
    </row>
    <row r="11" spans="1:3" ht="6" customHeight="1">
      <c r="A11" s="7"/>
      <c r="B11" s="17"/>
      <c r="C11" s="45"/>
    </row>
    <row r="12" spans="1:4" ht="10.5">
      <c r="A12" s="7" t="s">
        <v>0</v>
      </c>
      <c r="B12" s="18">
        <v>1725</v>
      </c>
      <c r="C12" s="66">
        <v>34</v>
      </c>
      <c r="D12" s="114"/>
    </row>
    <row r="13" spans="1:4" ht="10.5">
      <c r="A13" s="7" t="s">
        <v>109</v>
      </c>
      <c r="B13" s="18">
        <v>27</v>
      </c>
      <c r="C13" s="66">
        <v>13.1</v>
      </c>
      <c r="D13" s="114"/>
    </row>
    <row r="14" spans="1:4" ht="10.5">
      <c r="A14" s="7" t="s">
        <v>110</v>
      </c>
      <c r="B14" s="18">
        <v>77</v>
      </c>
      <c r="C14" s="66">
        <v>11.9</v>
      </c>
      <c r="D14" s="114"/>
    </row>
    <row r="15" spans="1:4" ht="10.5">
      <c r="A15" s="7" t="s">
        <v>108</v>
      </c>
      <c r="B15" s="18">
        <v>46</v>
      </c>
      <c r="C15" s="66">
        <v>26.5</v>
      </c>
      <c r="D15" s="114"/>
    </row>
    <row r="16" spans="1:4" ht="10.5">
      <c r="A16" s="7" t="s">
        <v>111</v>
      </c>
      <c r="B16" s="18">
        <v>37</v>
      </c>
      <c r="C16" s="66">
        <v>17.2</v>
      </c>
      <c r="D16" s="114"/>
    </row>
    <row r="17" spans="1:4" ht="10.5">
      <c r="A17" s="7" t="s">
        <v>1</v>
      </c>
      <c r="B17" s="18">
        <v>129</v>
      </c>
      <c r="C17" s="66">
        <v>25.6</v>
      </c>
      <c r="D17" s="114"/>
    </row>
    <row r="18" spans="1:4" ht="10.5">
      <c r="A18" s="14" t="s">
        <v>2</v>
      </c>
      <c r="B18" s="19">
        <v>2041</v>
      </c>
      <c r="C18" s="67">
        <v>31.9</v>
      </c>
      <c r="D18" s="114"/>
    </row>
    <row r="19" spans="1:4" ht="6" customHeight="1">
      <c r="A19" s="7"/>
      <c r="B19" s="18"/>
      <c r="C19" s="46"/>
      <c r="D19" s="114"/>
    </row>
    <row r="20" spans="1:4" ht="10.5">
      <c r="A20" s="7" t="s">
        <v>3</v>
      </c>
      <c r="B20" s="18">
        <v>1185</v>
      </c>
      <c r="C20" s="66">
        <v>6.9</v>
      </c>
      <c r="D20" s="114"/>
    </row>
    <row r="21" spans="1:4" ht="10.5">
      <c r="A21" s="7" t="s">
        <v>143</v>
      </c>
      <c r="B21" s="18">
        <v>12</v>
      </c>
      <c r="C21" s="66">
        <v>6.6</v>
      </c>
      <c r="D21" s="114"/>
    </row>
    <row r="22" spans="1:4" ht="10.5">
      <c r="A22" s="7" t="s">
        <v>112</v>
      </c>
      <c r="B22" s="18">
        <v>9</v>
      </c>
      <c r="C22" s="66">
        <v>24</v>
      </c>
      <c r="D22" s="114"/>
    </row>
    <row r="23" spans="1:4" ht="10.5">
      <c r="A23" s="7" t="s">
        <v>113</v>
      </c>
      <c r="B23" s="18">
        <v>63</v>
      </c>
      <c r="C23" s="66">
        <v>13</v>
      </c>
      <c r="D23" s="114"/>
    </row>
    <row r="24" spans="1:4" ht="10.5">
      <c r="A24" s="7" t="s">
        <v>4</v>
      </c>
      <c r="B24" s="18">
        <v>162</v>
      </c>
      <c r="C24" s="66">
        <v>38</v>
      </c>
      <c r="D24" s="114"/>
    </row>
    <row r="25" spans="1:4" ht="10.5">
      <c r="A25" s="14" t="s">
        <v>5</v>
      </c>
      <c r="B25" s="19">
        <v>1431</v>
      </c>
      <c r="C25" s="67">
        <v>10.8</v>
      </c>
      <c r="D25" s="114"/>
    </row>
    <row r="26" spans="1:4" ht="6" customHeight="1">
      <c r="A26" s="7"/>
      <c r="B26" s="18"/>
      <c r="C26" s="46"/>
      <c r="D26" s="114"/>
    </row>
    <row r="27" spans="1:4" ht="12" customHeight="1">
      <c r="A27" s="7" t="s">
        <v>114</v>
      </c>
      <c r="B27" s="18">
        <v>17</v>
      </c>
      <c r="C27" s="66">
        <v>17.1</v>
      </c>
      <c r="D27" s="114"/>
    </row>
    <row r="28" spans="1:4" ht="12" customHeight="1">
      <c r="A28" s="7" t="s">
        <v>115</v>
      </c>
      <c r="B28" s="18">
        <v>14</v>
      </c>
      <c r="C28" s="66">
        <v>26.8</v>
      </c>
      <c r="D28" s="114"/>
    </row>
    <row r="29" spans="1:4" ht="10.5">
      <c r="A29" s="14" t="s">
        <v>6</v>
      </c>
      <c r="B29" s="19">
        <v>31</v>
      </c>
      <c r="C29" s="67">
        <v>21.5</v>
      </c>
      <c r="D29" s="114"/>
    </row>
    <row r="30" spans="1:4" ht="6" customHeight="1">
      <c r="A30" s="7"/>
      <c r="B30" s="18"/>
      <c r="C30" s="46"/>
      <c r="D30" s="114"/>
    </row>
    <row r="31" spans="1:4" ht="10.5">
      <c r="A31" s="7" t="s">
        <v>7</v>
      </c>
      <c r="B31" s="18">
        <v>70</v>
      </c>
      <c r="C31" s="66">
        <v>28.6</v>
      </c>
      <c r="D31" s="114"/>
    </row>
    <row r="32" spans="1:4" ht="10.5">
      <c r="A32" s="7" t="s">
        <v>116</v>
      </c>
      <c r="B32" s="18">
        <v>17</v>
      </c>
      <c r="C32" s="66">
        <v>35.1</v>
      </c>
      <c r="D32" s="114"/>
    </row>
    <row r="33" spans="1:4" ht="10.5">
      <c r="A33" s="7" t="s">
        <v>117</v>
      </c>
      <c r="B33" s="18">
        <v>87</v>
      </c>
      <c r="C33" s="66">
        <v>41</v>
      </c>
      <c r="D33" s="114"/>
    </row>
    <row r="34" spans="1:4" ht="10.5">
      <c r="A34" s="7" t="s">
        <v>118</v>
      </c>
      <c r="B34" s="18">
        <v>1</v>
      </c>
      <c r="C34" s="66">
        <v>28</v>
      </c>
      <c r="D34" s="114"/>
    </row>
    <row r="35" spans="1:4" ht="10.5">
      <c r="A35" s="7" t="s">
        <v>15</v>
      </c>
      <c r="B35" s="18">
        <v>28</v>
      </c>
      <c r="C35" s="66">
        <v>34.9</v>
      </c>
      <c r="D35" s="114"/>
    </row>
    <row r="36" spans="1:4" ht="10.5">
      <c r="A36" s="14" t="s">
        <v>8</v>
      </c>
      <c r="B36" s="19">
        <v>203</v>
      </c>
      <c r="C36" s="67">
        <v>35.3</v>
      </c>
      <c r="D36" s="114"/>
    </row>
    <row r="37" spans="1:4" ht="6" customHeight="1">
      <c r="A37" s="7"/>
      <c r="B37" s="18"/>
      <c r="C37" s="77"/>
      <c r="D37" s="114"/>
    </row>
    <row r="38" spans="1:4" ht="10.5">
      <c r="A38" s="7" t="s">
        <v>9</v>
      </c>
      <c r="B38" s="18">
        <v>367</v>
      </c>
      <c r="C38" s="66">
        <v>17.2</v>
      </c>
      <c r="D38" s="114"/>
    </row>
    <row r="39" spans="1:4" ht="10.5">
      <c r="A39" s="7" t="s">
        <v>11</v>
      </c>
      <c r="B39" s="18">
        <v>245</v>
      </c>
      <c r="C39" s="66">
        <v>18.5</v>
      </c>
      <c r="D39" s="114"/>
    </row>
    <row r="40" spans="1:4" ht="10.5">
      <c r="A40" s="68" t="s">
        <v>119</v>
      </c>
      <c r="B40" s="21">
        <v>612</v>
      </c>
      <c r="C40" s="78">
        <v>17.7</v>
      </c>
      <c r="D40" s="114"/>
    </row>
    <row r="41" spans="1:4" ht="3.75" customHeight="1">
      <c r="A41" s="7"/>
      <c r="B41" s="18"/>
      <c r="C41" s="66"/>
      <c r="D41" s="114"/>
    </row>
    <row r="42" spans="1:4" ht="10.5">
      <c r="A42" s="68" t="s">
        <v>120</v>
      </c>
      <c r="B42" s="21">
        <v>655</v>
      </c>
      <c r="C42" s="78">
        <v>9.3</v>
      </c>
      <c r="D42" s="114"/>
    </row>
    <row r="43" spans="1:4" ht="3.75" customHeight="1">
      <c r="A43" s="68"/>
      <c r="B43" s="18"/>
      <c r="C43" s="78"/>
      <c r="D43" s="114"/>
    </row>
    <row r="44" spans="1:4" ht="10.5">
      <c r="A44" s="68" t="s">
        <v>121</v>
      </c>
      <c r="B44" s="21">
        <v>255</v>
      </c>
      <c r="C44" s="78">
        <v>22</v>
      </c>
      <c r="D44" s="114"/>
    </row>
    <row r="45" spans="1:4" ht="3.75" customHeight="1">
      <c r="A45" s="68"/>
      <c r="B45" s="18"/>
      <c r="C45" s="78"/>
      <c r="D45" s="114"/>
    </row>
    <row r="46" spans="1:4" ht="10.5">
      <c r="A46" s="7" t="s">
        <v>122</v>
      </c>
      <c r="B46" s="18"/>
      <c r="C46" s="78"/>
      <c r="D46" s="114"/>
    </row>
    <row r="47" spans="1:4" ht="10.5">
      <c r="A47" s="7" t="s">
        <v>123</v>
      </c>
      <c r="B47" s="18"/>
      <c r="C47" s="78"/>
      <c r="D47" s="114"/>
    </row>
    <row r="48" spans="1:4" ht="10.5">
      <c r="A48" s="7" t="s">
        <v>124</v>
      </c>
      <c r="B48" s="18"/>
      <c r="C48" s="78"/>
      <c r="D48" s="114"/>
    </row>
    <row r="49" spans="1:4" ht="10.5">
      <c r="A49" s="7" t="s">
        <v>125</v>
      </c>
      <c r="B49" s="18">
        <v>1208</v>
      </c>
      <c r="C49" s="78">
        <v>10.7</v>
      </c>
      <c r="D49" s="114"/>
    </row>
    <row r="50" spans="1:4" ht="10.5">
      <c r="A50" s="68" t="s">
        <v>126</v>
      </c>
      <c r="B50" s="21">
        <v>1208</v>
      </c>
      <c r="C50" s="78">
        <v>10.7</v>
      </c>
      <c r="D50" s="114"/>
    </row>
    <row r="51" spans="1:4" ht="3.75" customHeight="1">
      <c r="A51" s="68"/>
      <c r="B51" s="18"/>
      <c r="C51" s="78"/>
      <c r="D51" s="114"/>
    </row>
    <row r="52" spans="1:4" ht="10.5">
      <c r="A52" s="68" t="s">
        <v>127</v>
      </c>
      <c r="B52" s="21">
        <v>66</v>
      </c>
      <c r="C52" s="78">
        <v>15.4</v>
      </c>
      <c r="D52" s="114"/>
    </row>
    <row r="53" spans="1:4" ht="10.5">
      <c r="A53" s="14" t="s">
        <v>10</v>
      </c>
      <c r="B53" s="19">
        <v>2796</v>
      </c>
      <c r="C53" s="67">
        <v>13.1</v>
      </c>
      <c r="D53" s="114"/>
    </row>
    <row r="54" spans="1:4" ht="6" customHeight="1">
      <c r="A54" s="7"/>
      <c r="B54" s="18"/>
      <c r="C54" s="46"/>
      <c r="D54" s="114"/>
    </row>
    <row r="55" spans="1:4" ht="10.5">
      <c r="A55" s="14" t="s">
        <v>12</v>
      </c>
      <c r="B55" s="19"/>
      <c r="C55" s="67"/>
      <c r="D55" s="114"/>
    </row>
    <row r="56" spans="1:4" ht="6" customHeight="1">
      <c r="A56" s="7"/>
      <c r="B56" s="18"/>
      <c r="C56" s="46"/>
      <c r="D56" s="114"/>
    </row>
    <row r="57" spans="1:4" ht="12.75" thickBot="1">
      <c r="A57" s="8" t="s">
        <v>42</v>
      </c>
      <c r="B57" s="34">
        <v>6502</v>
      </c>
      <c r="C57" s="79">
        <v>19.2</v>
      </c>
      <c r="D57" s="114"/>
    </row>
    <row r="59" ht="10.5">
      <c r="A59" s="2" t="s">
        <v>171</v>
      </c>
    </row>
    <row r="60" ht="10.5">
      <c r="A60" s="1" t="s">
        <v>141</v>
      </c>
    </row>
  </sheetData>
  <sheetProtection/>
  <mergeCells count="1">
    <mergeCell ref="B6:C6"/>
  </mergeCells>
  <printOptions horizontalCentered="1"/>
  <pageMargins left="0.7874015748031497" right="0.7874015748031497" top="0.3937007874015748" bottom="0.83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83"/>
  <sheetViews>
    <sheetView showGridLines="0" workbookViewId="0" topLeftCell="A1">
      <selection activeCell="E47" sqref="E47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421875" style="2" customWidth="1"/>
  </cols>
  <sheetData>
    <row r="1" ht="10.5">
      <c r="A1" s="115" t="str">
        <f>Sommaire!A1</f>
        <v>MAI 2015</v>
      </c>
    </row>
    <row r="2" spans="1:3" ht="12">
      <c r="A2" s="51" t="s">
        <v>151</v>
      </c>
      <c r="B2" s="51"/>
      <c r="C2" s="51"/>
    </row>
    <row r="3" ht="12" thickBot="1"/>
    <row r="4" spans="1:3" ht="6" customHeight="1">
      <c r="A4" s="6"/>
      <c r="B4" s="81"/>
      <c r="C4" s="5"/>
    </row>
    <row r="5" spans="1:3" ht="10.5">
      <c r="A5" s="23" t="s">
        <v>91</v>
      </c>
      <c r="B5" s="102" t="s">
        <v>164</v>
      </c>
      <c r="C5" s="11"/>
    </row>
    <row r="6" spans="1:3" ht="6" customHeight="1">
      <c r="A6" s="23"/>
      <c r="B6" s="103"/>
      <c r="C6" s="101"/>
    </row>
    <row r="7" spans="1:3" ht="6" customHeight="1">
      <c r="A7" s="23"/>
      <c r="B7" s="106"/>
      <c r="C7" s="104"/>
    </row>
    <row r="8" spans="1:3" ht="10.5">
      <c r="A8" s="23"/>
      <c r="B8" s="69" t="s">
        <v>62</v>
      </c>
      <c r="C8" s="11" t="s">
        <v>162</v>
      </c>
    </row>
    <row r="9" spans="1:3" ht="6" customHeight="1">
      <c r="A9" s="9"/>
      <c r="B9" s="107"/>
      <c r="C9" s="105"/>
    </row>
    <row r="10" spans="1:3" ht="6" customHeight="1">
      <c r="A10" s="7"/>
      <c r="B10" s="69"/>
      <c r="C10" s="11"/>
    </row>
    <row r="11" spans="1:4" ht="10.5">
      <c r="A11" s="7" t="s">
        <v>0</v>
      </c>
      <c r="B11" s="70">
        <v>1821</v>
      </c>
      <c r="C11" s="110">
        <f aca="true" t="shared" si="0" ref="C11:C17">IF(B$62=0,0,(B11/B$62)*100)</f>
        <v>21.345680459500645</v>
      </c>
      <c r="D11" s="114"/>
    </row>
    <row r="12" spans="1:4" ht="10.5">
      <c r="A12" s="7" t="s">
        <v>109</v>
      </c>
      <c r="B12" s="70">
        <v>11</v>
      </c>
      <c r="C12" s="110">
        <f t="shared" si="0"/>
        <v>0.12894150744344157</v>
      </c>
      <c r="D12" s="114"/>
    </row>
    <row r="13" spans="1:4" ht="10.5">
      <c r="A13" s="7" t="s">
        <v>110</v>
      </c>
      <c r="B13" s="70">
        <v>20</v>
      </c>
      <c r="C13" s="110">
        <f t="shared" si="0"/>
        <v>0.23443910444262106</v>
      </c>
      <c r="D13" s="114"/>
    </row>
    <row r="14" spans="1:4" ht="10.5">
      <c r="A14" s="7" t="s">
        <v>108</v>
      </c>
      <c r="B14" s="70">
        <v>11</v>
      </c>
      <c r="C14" s="110">
        <f t="shared" si="0"/>
        <v>0.12894150744344157</v>
      </c>
      <c r="D14" s="114"/>
    </row>
    <row r="15" spans="1:4" ht="10.5">
      <c r="A15" s="7" t="s">
        <v>111</v>
      </c>
      <c r="B15" s="70">
        <v>18</v>
      </c>
      <c r="C15" s="110">
        <f t="shared" si="0"/>
        <v>0.21099519399835892</v>
      </c>
      <c r="D15" s="114"/>
    </row>
    <row r="16" spans="1:4" ht="10.5">
      <c r="A16" s="7" t="s">
        <v>1</v>
      </c>
      <c r="B16" s="70">
        <v>46</v>
      </c>
      <c r="C16" s="110">
        <f t="shared" si="0"/>
        <v>0.5392099402180284</v>
      </c>
      <c r="D16" s="114"/>
    </row>
    <row r="17" spans="1:4" ht="10.5">
      <c r="A17" s="14" t="s">
        <v>2</v>
      </c>
      <c r="B17" s="108">
        <f>SUM(B11:B16)</f>
        <v>1927</v>
      </c>
      <c r="C17" s="111">
        <f t="shared" si="0"/>
        <v>22.588207713046536</v>
      </c>
      <c r="D17" s="114"/>
    </row>
    <row r="18" spans="1:4" ht="6" customHeight="1">
      <c r="A18" s="7"/>
      <c r="B18" s="70"/>
      <c r="C18" s="28"/>
      <c r="D18" s="114"/>
    </row>
    <row r="19" spans="1:4" ht="10.5">
      <c r="A19" s="7" t="s">
        <v>143</v>
      </c>
      <c r="B19" s="70">
        <v>12</v>
      </c>
      <c r="C19" s="110">
        <f aca="true" t="shared" si="1" ref="C19:C27">IF(B$62=0,0,(B19/B$62)*100)</f>
        <v>0.14066346266557261</v>
      </c>
      <c r="D19" s="114"/>
    </row>
    <row r="20" spans="1:4" ht="10.5">
      <c r="A20" s="7" t="s">
        <v>112</v>
      </c>
      <c r="B20" s="70">
        <v>15</v>
      </c>
      <c r="C20" s="110">
        <f t="shared" si="1"/>
        <v>0.17582932833196577</v>
      </c>
      <c r="D20" s="114"/>
    </row>
    <row r="21" spans="1:4" ht="10.5">
      <c r="A21" s="7" t="s">
        <v>144</v>
      </c>
      <c r="B21" s="70">
        <v>2</v>
      </c>
      <c r="C21" s="110">
        <f t="shared" si="1"/>
        <v>0.0234439104442621</v>
      </c>
      <c r="D21" s="114"/>
    </row>
    <row r="22" spans="1:4" ht="10.5">
      <c r="A22" s="7" t="s">
        <v>145</v>
      </c>
      <c r="B22" s="70">
        <v>72</v>
      </c>
      <c r="C22" s="110">
        <f t="shared" si="1"/>
        <v>0.8439807759934357</v>
      </c>
      <c r="D22" s="114"/>
    </row>
    <row r="23" spans="1:4" ht="10.5">
      <c r="A23" s="7" t="s">
        <v>3</v>
      </c>
      <c r="B23" s="70">
        <v>63</v>
      </c>
      <c r="C23" s="110">
        <f t="shared" si="1"/>
        <v>0.7384831789942562</v>
      </c>
      <c r="D23" s="114"/>
    </row>
    <row r="24" spans="1:4" ht="10.5">
      <c r="A24" s="7" t="s">
        <v>146</v>
      </c>
      <c r="B24" s="70">
        <v>12</v>
      </c>
      <c r="C24" s="110">
        <f t="shared" si="1"/>
        <v>0.14066346266557261</v>
      </c>
      <c r="D24" s="114"/>
    </row>
    <row r="25" spans="1:4" ht="10.5">
      <c r="A25" s="7" t="s">
        <v>147</v>
      </c>
      <c r="B25" s="70">
        <v>35</v>
      </c>
      <c r="C25" s="110">
        <f t="shared" si="1"/>
        <v>0.41026843277458686</v>
      </c>
      <c r="D25" s="114"/>
    </row>
    <row r="26" spans="1:4" ht="10.5">
      <c r="A26" s="7" t="s">
        <v>148</v>
      </c>
      <c r="B26" s="70">
        <v>8</v>
      </c>
      <c r="C26" s="110">
        <f t="shared" si="1"/>
        <v>0.0937756417770484</v>
      </c>
      <c r="D26" s="114"/>
    </row>
    <row r="27" spans="1:4" ht="10.5">
      <c r="A27" s="7" t="s">
        <v>4</v>
      </c>
      <c r="B27" s="70">
        <v>52</v>
      </c>
      <c r="C27" s="110">
        <f t="shared" si="1"/>
        <v>0.6095416715508147</v>
      </c>
      <c r="D27" s="114"/>
    </row>
    <row r="28" spans="1:4" ht="10.5">
      <c r="A28" s="14" t="s">
        <v>5</v>
      </c>
      <c r="B28" s="108">
        <f>SUM(B19:B27)</f>
        <v>271</v>
      </c>
      <c r="C28" s="111">
        <f>IF(B$62=0,0,(B28/B$62)*100)</f>
        <v>3.1766498651975152</v>
      </c>
      <c r="D28" s="114"/>
    </row>
    <row r="29" spans="1:4" ht="6" customHeight="1">
      <c r="A29" s="7"/>
      <c r="B29" s="70"/>
      <c r="C29" s="28"/>
      <c r="D29" s="114"/>
    </row>
    <row r="30" spans="1:4" ht="12" customHeight="1">
      <c r="A30" s="7" t="s">
        <v>114</v>
      </c>
      <c r="B30" s="70">
        <v>6</v>
      </c>
      <c r="C30" s="110">
        <f>IF(B$62=0,0,(B30/B$62)*100)</f>
        <v>0.07033173133278631</v>
      </c>
      <c r="D30" s="114"/>
    </row>
    <row r="31" spans="1:4" ht="12" customHeight="1">
      <c r="A31" s="7" t="s">
        <v>115</v>
      </c>
      <c r="B31" s="70">
        <v>13</v>
      </c>
      <c r="C31" s="110">
        <f>IF(B$62=0,0,(B31/B$62)*100)</f>
        <v>0.15238541788770368</v>
      </c>
      <c r="D31" s="114"/>
    </row>
    <row r="32" spans="1:4" ht="10.5">
      <c r="A32" s="14" t="s">
        <v>6</v>
      </c>
      <c r="B32" s="108">
        <f>SUM(B30:B31)</f>
        <v>19</v>
      </c>
      <c r="C32" s="111">
        <f>IF(B$62=0,0,(B32/B$62)*100)</f>
        <v>0.22271714922048996</v>
      </c>
      <c r="D32" s="114"/>
    </row>
    <row r="33" spans="1:4" ht="6" customHeight="1">
      <c r="A33" s="7"/>
      <c r="B33" s="70"/>
      <c r="C33" s="28"/>
      <c r="D33" s="114"/>
    </row>
    <row r="34" spans="1:4" ht="10.5">
      <c r="A34" s="7" t="s">
        <v>7</v>
      </c>
      <c r="B34" s="70">
        <v>52</v>
      </c>
      <c r="C34" s="110">
        <f aca="true" t="shared" si="2" ref="C34:C39">IF(B$62=0,0,(B34/B$62)*100)</f>
        <v>0.6095416715508147</v>
      </c>
      <c r="D34" s="114"/>
    </row>
    <row r="35" spans="1:4" ht="10.5">
      <c r="A35" s="7" t="s">
        <v>116</v>
      </c>
      <c r="B35" s="70">
        <v>1</v>
      </c>
      <c r="C35" s="110">
        <f t="shared" si="2"/>
        <v>0.01172195522213105</v>
      </c>
      <c r="D35" s="114"/>
    </row>
    <row r="36" spans="1:4" ht="10.5">
      <c r="A36" s="7" t="s">
        <v>117</v>
      </c>
      <c r="B36" s="70">
        <v>18</v>
      </c>
      <c r="C36" s="110">
        <f t="shared" si="2"/>
        <v>0.21099519399835892</v>
      </c>
      <c r="D36" s="114"/>
    </row>
    <row r="37" spans="1:4" ht="10.5">
      <c r="A37" s="7" t="s">
        <v>118</v>
      </c>
      <c r="B37" s="70">
        <v>11</v>
      </c>
      <c r="C37" s="110">
        <f t="shared" si="2"/>
        <v>0.12894150744344157</v>
      </c>
      <c r="D37" s="114"/>
    </row>
    <row r="38" spans="1:4" ht="10.5">
      <c r="A38" s="7" t="s">
        <v>15</v>
      </c>
      <c r="B38" s="70">
        <v>11</v>
      </c>
      <c r="C38" s="110">
        <f t="shared" si="2"/>
        <v>0.12894150744344157</v>
      </c>
      <c r="D38" s="114"/>
    </row>
    <row r="39" spans="1:4" ht="10.5">
      <c r="A39" s="14" t="s">
        <v>8</v>
      </c>
      <c r="B39" s="108">
        <f>SUM(B34:B38)</f>
        <v>93</v>
      </c>
      <c r="C39" s="111">
        <f t="shared" si="2"/>
        <v>1.0901418356581878</v>
      </c>
      <c r="D39" s="114"/>
    </row>
    <row r="40" spans="1:4" ht="6" customHeight="1">
      <c r="A40" s="7"/>
      <c r="B40" s="70"/>
      <c r="C40" s="28"/>
      <c r="D40" s="114"/>
    </row>
    <row r="41" spans="1:4" ht="10.5">
      <c r="A41" s="7" t="s">
        <v>9</v>
      </c>
      <c r="B41" s="70">
        <v>411</v>
      </c>
      <c r="C41" s="110">
        <f>IF(B$62=0,0,(B41/B$62)*100)</f>
        <v>4.817723596295862</v>
      </c>
      <c r="D41" s="114"/>
    </row>
    <row r="42" spans="1:4" ht="10.5">
      <c r="A42" s="7" t="s">
        <v>11</v>
      </c>
      <c r="B42" s="70">
        <v>333</v>
      </c>
      <c r="C42" s="110">
        <f>IF(B$62=0,0,(B42/B$62)*100)</f>
        <v>3.9034110889696403</v>
      </c>
      <c r="D42" s="114"/>
    </row>
    <row r="43" spans="1:4" ht="10.5">
      <c r="A43" s="68" t="s">
        <v>119</v>
      </c>
      <c r="B43" s="109">
        <f>SUM(B41:B42)</f>
        <v>744</v>
      </c>
      <c r="C43" s="112">
        <f>IF(B$62=0,0,(B43/B$62)*100)</f>
        <v>8.721134685265502</v>
      </c>
      <c r="D43" s="114"/>
    </row>
    <row r="44" spans="1:4" ht="3.75" customHeight="1">
      <c r="A44" s="7"/>
      <c r="B44" s="70"/>
      <c r="C44" s="28"/>
      <c r="D44" s="114"/>
    </row>
    <row r="45" spans="1:4" ht="10.5">
      <c r="A45" s="68" t="s">
        <v>149</v>
      </c>
      <c r="B45" s="109">
        <v>62</v>
      </c>
      <c r="C45" s="112">
        <f>IF(B$62=0,0,(B45/B$62)*100)</f>
        <v>0.7267612237721253</v>
      </c>
      <c r="D45" s="114"/>
    </row>
    <row r="46" spans="1:4" ht="3.75" customHeight="1">
      <c r="A46" s="68"/>
      <c r="B46" s="70"/>
      <c r="C46" s="28"/>
      <c r="D46" s="114"/>
    </row>
    <row r="47" spans="1:4" ht="10.5">
      <c r="A47" s="68" t="s">
        <v>120</v>
      </c>
      <c r="B47" s="109">
        <v>1178</v>
      </c>
      <c r="C47" s="112">
        <f>IF(B$62=0,0,(B47/B$62)*100)</f>
        <v>13.808463251670378</v>
      </c>
      <c r="D47" s="114"/>
    </row>
    <row r="48" spans="1:4" ht="3.75" customHeight="1">
      <c r="A48" s="68"/>
      <c r="B48" s="70"/>
      <c r="C48" s="28"/>
      <c r="D48" s="114"/>
    </row>
    <row r="49" spans="1:4" ht="10.5">
      <c r="A49" s="68" t="s">
        <v>121</v>
      </c>
      <c r="B49" s="109">
        <v>811</v>
      </c>
      <c r="C49" s="112">
        <f>IF(B$62=0,0,(B49/B$62)*100)</f>
        <v>9.506505685148282</v>
      </c>
      <c r="D49" s="114"/>
    </row>
    <row r="50" spans="1:4" ht="3.75" customHeight="1">
      <c r="A50" s="68"/>
      <c r="B50" s="70"/>
      <c r="C50" s="28"/>
      <c r="D50" s="114"/>
    </row>
    <row r="51" spans="1:4" ht="10.5">
      <c r="A51" s="7" t="s">
        <v>122</v>
      </c>
      <c r="B51" s="70"/>
      <c r="C51" s="110">
        <f>IF(B$62=0,0,(B51/B$62)*100)</f>
        <v>0</v>
      </c>
      <c r="D51" s="114"/>
    </row>
    <row r="52" spans="1:4" ht="10.5">
      <c r="A52" s="7" t="s">
        <v>123</v>
      </c>
      <c r="B52" s="70"/>
      <c r="C52" s="110">
        <f>IF(B$62=0,0,(B52/B$62)*100)</f>
        <v>0</v>
      </c>
      <c r="D52" s="114"/>
    </row>
    <row r="53" spans="1:4" ht="10.5">
      <c r="A53" s="7" t="s">
        <v>124</v>
      </c>
      <c r="B53" s="70"/>
      <c r="C53" s="110">
        <f>IF(B$62=0,0,(B53/B$62)*100)</f>
        <v>0</v>
      </c>
      <c r="D53" s="114"/>
    </row>
    <row r="54" spans="1:4" ht="10.5">
      <c r="A54" s="7" t="s">
        <v>125</v>
      </c>
      <c r="B54" s="70">
        <v>3408</v>
      </c>
      <c r="C54" s="110">
        <f>IF(B$62=0,0,(B54/B$62)*100)</f>
        <v>39.94842339702262</v>
      </c>
      <c r="D54" s="114"/>
    </row>
    <row r="55" spans="1:4" ht="10.5">
      <c r="A55" s="68" t="s">
        <v>126</v>
      </c>
      <c r="B55" s="109">
        <f>SUM(B51:B54)</f>
        <v>3408</v>
      </c>
      <c r="C55" s="112">
        <f>IF(B$62=0,0,(B55/B$62)*100)</f>
        <v>39.94842339702262</v>
      </c>
      <c r="D55" s="114"/>
    </row>
    <row r="56" spans="1:4" ht="3.75" customHeight="1">
      <c r="A56" s="68"/>
      <c r="B56" s="70"/>
      <c r="C56" s="28"/>
      <c r="D56" s="114"/>
    </row>
    <row r="57" spans="1:4" ht="10.5">
      <c r="A57" s="68" t="s">
        <v>127</v>
      </c>
      <c r="B57" s="109">
        <v>18</v>
      </c>
      <c r="C57" s="112">
        <f>IF(B$62=0,0,(B57/B$62)*100)</f>
        <v>0.21099519399835892</v>
      </c>
      <c r="D57" s="114"/>
    </row>
    <row r="58" spans="1:4" ht="10.5">
      <c r="A58" s="14" t="s">
        <v>10</v>
      </c>
      <c r="B58" s="108">
        <f>B43+B45+B47+B49+B55+B57</f>
        <v>6221</v>
      </c>
      <c r="C58" s="111">
        <f>IF(B$62=0,0,(B58/B$62)*100)</f>
        <v>72.92228343687727</v>
      </c>
      <c r="D58" s="114"/>
    </row>
    <row r="59" spans="1:4" ht="6" customHeight="1">
      <c r="A59" s="7"/>
      <c r="B59" s="70"/>
      <c r="C59" s="28"/>
      <c r="D59" s="114"/>
    </row>
    <row r="60" spans="1:4" ht="10.5">
      <c r="A60" s="14" t="s">
        <v>12</v>
      </c>
      <c r="B60" s="108"/>
      <c r="C60" s="111">
        <f>IF(B$62=0,0,(B60/B$62)*100)</f>
        <v>0</v>
      </c>
      <c r="D60" s="114"/>
    </row>
    <row r="61" spans="1:4" ht="6" customHeight="1">
      <c r="A61" s="7"/>
      <c r="B61" s="70"/>
      <c r="C61" s="28"/>
      <c r="D61" s="114"/>
    </row>
    <row r="62" spans="1:4" ht="12.75" thickBot="1">
      <c r="A62" s="8" t="s">
        <v>42</v>
      </c>
      <c r="B62" s="71">
        <f>B17+B28+B32+B39+B58+B60</f>
        <v>8531</v>
      </c>
      <c r="C62" s="113">
        <f>IF(B$62=0,0,(B62/B$62)*100)</f>
        <v>100</v>
      </c>
      <c r="D62" s="114"/>
    </row>
    <row r="63" spans="4:7" ht="12">
      <c r="D63" s="61"/>
      <c r="E63" s="61"/>
      <c r="F63" s="64"/>
      <c r="G63" s="61"/>
    </row>
    <row r="64" spans="4:7" ht="12">
      <c r="D64" s="61"/>
      <c r="E64" s="61"/>
      <c r="F64" s="64"/>
      <c r="G64" s="61"/>
    </row>
    <row r="65" spans="4:7" ht="12">
      <c r="D65" s="61"/>
      <c r="E65" s="61"/>
      <c r="F65" s="64"/>
      <c r="G65" s="61"/>
    </row>
    <row r="66" spans="4:7" ht="12">
      <c r="D66" s="61"/>
      <c r="E66" s="61"/>
      <c r="F66" s="64"/>
      <c r="G66" s="61"/>
    </row>
    <row r="67" spans="4:7" ht="12">
      <c r="D67" s="61"/>
      <c r="E67" s="61"/>
      <c r="F67" s="64"/>
      <c r="G67" s="61"/>
    </row>
    <row r="68" spans="4:7" ht="12">
      <c r="D68" s="61"/>
      <c r="E68" s="61"/>
      <c r="F68" s="64"/>
      <c r="G68" s="61"/>
    </row>
    <row r="69" spans="4:7" ht="12">
      <c r="D69" s="61"/>
      <c r="E69" s="61"/>
      <c r="F69" s="64"/>
      <c r="G69" s="61"/>
    </row>
    <row r="70" spans="4:7" ht="12">
      <c r="D70" s="61"/>
      <c r="E70" s="61"/>
      <c r="F70" s="64"/>
      <c r="G70" s="61"/>
    </row>
    <row r="71" spans="4:7" ht="12">
      <c r="D71" s="61"/>
      <c r="E71" s="61"/>
      <c r="F71" s="64"/>
      <c r="G71" s="61"/>
    </row>
    <row r="72" spans="4:7" ht="12">
      <c r="D72" s="61"/>
      <c r="E72" s="61"/>
      <c r="F72" s="64"/>
      <c r="G72" s="61"/>
    </row>
    <row r="73" spans="4:7" ht="12">
      <c r="D73" s="61"/>
      <c r="E73" s="61"/>
      <c r="F73" s="64"/>
      <c r="G73" s="61"/>
    </row>
    <row r="74" spans="4:7" ht="12">
      <c r="D74" s="61"/>
      <c r="E74" s="61"/>
      <c r="F74" s="64"/>
      <c r="G74" s="61"/>
    </row>
    <row r="75" spans="4:7" ht="12">
      <c r="D75" s="61"/>
      <c r="E75" s="61"/>
      <c r="F75" s="64"/>
      <c r="G75" s="61"/>
    </row>
    <row r="76" spans="4:7" ht="12">
      <c r="D76" s="61"/>
      <c r="E76" s="61"/>
      <c r="F76" s="64"/>
      <c r="G76" s="61"/>
    </row>
    <row r="77" spans="4:7" ht="12">
      <c r="D77" s="61"/>
      <c r="E77" s="61"/>
      <c r="F77" s="64"/>
      <c r="G77" s="61"/>
    </row>
    <row r="78" spans="4:7" ht="12">
      <c r="D78" s="61"/>
      <c r="E78" s="61"/>
      <c r="F78" s="64"/>
      <c r="G78" s="61"/>
    </row>
    <row r="79" spans="4:7" ht="12">
      <c r="D79" s="61"/>
      <c r="E79" s="61"/>
      <c r="F79" s="64"/>
      <c r="G79" s="61"/>
    </row>
    <row r="80" spans="4:7" ht="12">
      <c r="D80" s="61"/>
      <c r="E80" s="61"/>
      <c r="F80" s="64"/>
      <c r="G80" s="61"/>
    </row>
    <row r="81" spans="4:8" ht="12">
      <c r="D81" s="61"/>
      <c r="E81" s="61"/>
      <c r="F81" s="64"/>
      <c r="G81" s="61"/>
      <c r="H81" s="63"/>
    </row>
    <row r="83" spans="6:7" ht="10.5">
      <c r="F83" s="65"/>
      <c r="G83" s="65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83"/>
  <sheetViews>
    <sheetView showGridLines="0" workbookViewId="0" topLeftCell="A16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421875" style="2" customWidth="1"/>
  </cols>
  <sheetData>
    <row r="1" spans="1:3" ht="15">
      <c r="A1" s="115" t="str">
        <f>Sommaire!A1</f>
        <v>MAI 2015</v>
      </c>
      <c r="C1" s="22"/>
    </row>
    <row r="2" spans="1:3" ht="15">
      <c r="A2" s="51" t="s">
        <v>104</v>
      </c>
      <c r="B2" s="51"/>
      <c r="C2" s="22"/>
    </row>
    <row r="3" spans="1:3" ht="15">
      <c r="A3" s="51" t="s">
        <v>105</v>
      </c>
      <c r="B3" s="51"/>
      <c r="C3" s="22"/>
    </row>
    <row r="4" ht="12" thickBot="1"/>
    <row r="5" spans="1:3" ht="6" customHeight="1">
      <c r="A5" s="6"/>
      <c r="B5" s="39"/>
      <c r="C5" s="5"/>
    </row>
    <row r="6" spans="1:3" ht="10.5">
      <c r="A6" s="23" t="s">
        <v>91</v>
      </c>
      <c r="B6" s="117" t="s">
        <v>153</v>
      </c>
      <c r="C6" s="118"/>
    </row>
    <row r="7" spans="1:3" ht="6" customHeight="1">
      <c r="A7" s="23"/>
      <c r="B7" s="44"/>
      <c r="C7" s="41"/>
    </row>
    <row r="8" spans="1:3" ht="10.5">
      <c r="A8" s="23"/>
      <c r="B8" s="17" t="s">
        <v>62</v>
      </c>
      <c r="C8" s="45" t="s">
        <v>63</v>
      </c>
    </row>
    <row r="9" spans="1:3" ht="6" customHeight="1">
      <c r="A9" s="9"/>
      <c r="B9" s="38"/>
      <c r="C9" s="42"/>
    </row>
    <row r="10" spans="1:3" ht="6" customHeight="1">
      <c r="A10" s="7"/>
      <c r="B10" s="17"/>
      <c r="C10" s="45"/>
    </row>
    <row r="11" spans="1:4" ht="10.5">
      <c r="A11" s="7" t="s">
        <v>0</v>
      </c>
      <c r="B11" s="18">
        <v>1506</v>
      </c>
      <c r="C11" s="66">
        <v>59.1</v>
      </c>
      <c r="D11" s="114"/>
    </row>
    <row r="12" spans="1:4" ht="10.5">
      <c r="A12" s="7" t="s">
        <v>109</v>
      </c>
      <c r="B12" s="18">
        <v>11</v>
      </c>
      <c r="C12" s="66">
        <v>33.5</v>
      </c>
      <c r="D12" s="114"/>
    </row>
    <row r="13" spans="1:4" ht="10.5">
      <c r="A13" s="7" t="s">
        <v>110</v>
      </c>
      <c r="B13" s="18">
        <v>19</v>
      </c>
      <c r="C13" s="66">
        <v>24.8</v>
      </c>
      <c r="D13" s="114"/>
    </row>
    <row r="14" spans="1:4" ht="10.5">
      <c r="A14" s="7" t="s">
        <v>108</v>
      </c>
      <c r="B14" s="18">
        <v>10</v>
      </c>
      <c r="C14" s="66">
        <v>41.9</v>
      </c>
      <c r="D14" s="114"/>
    </row>
    <row r="15" spans="1:4" ht="10.5">
      <c r="A15" s="7" t="s">
        <v>111</v>
      </c>
      <c r="B15" s="18">
        <v>16</v>
      </c>
      <c r="C15" s="66">
        <v>22.6</v>
      </c>
      <c r="D15" s="114"/>
    </row>
    <row r="16" spans="1:4" ht="10.5">
      <c r="A16" s="7" t="s">
        <v>1</v>
      </c>
      <c r="B16" s="18">
        <v>39</v>
      </c>
      <c r="C16" s="66">
        <v>46.1</v>
      </c>
      <c r="D16" s="114"/>
    </row>
    <row r="17" spans="1:4" ht="10.5">
      <c r="A17" s="14" t="s">
        <v>2</v>
      </c>
      <c r="B17" s="19">
        <v>1601</v>
      </c>
      <c r="C17" s="67">
        <v>57.7</v>
      </c>
      <c r="D17" s="114"/>
    </row>
    <row r="18" spans="1:4" ht="6" customHeight="1">
      <c r="A18" s="7"/>
      <c r="B18" s="18"/>
      <c r="C18" s="46"/>
      <c r="D18" s="114"/>
    </row>
    <row r="19" spans="1:4" ht="10.5">
      <c r="A19" s="7" t="s">
        <v>143</v>
      </c>
      <c r="B19" s="18">
        <v>11</v>
      </c>
      <c r="C19" s="66">
        <v>31.6</v>
      </c>
      <c r="D19" s="114"/>
    </row>
    <row r="20" spans="1:4" ht="10.5">
      <c r="A20" s="7" t="s">
        <v>112</v>
      </c>
      <c r="B20" s="18">
        <v>14</v>
      </c>
      <c r="C20" s="66">
        <v>28</v>
      </c>
      <c r="D20" s="114"/>
    </row>
    <row r="21" spans="1:4" ht="10.5">
      <c r="A21" s="7" t="s">
        <v>144</v>
      </c>
      <c r="B21" s="18">
        <v>2</v>
      </c>
      <c r="C21" s="66">
        <v>40</v>
      </c>
      <c r="D21" s="114"/>
    </row>
    <row r="22" spans="1:4" ht="10.5">
      <c r="A22" s="7" t="s">
        <v>145</v>
      </c>
      <c r="B22" s="18">
        <v>62</v>
      </c>
      <c r="C22" s="66">
        <v>19.8</v>
      </c>
      <c r="D22" s="114"/>
    </row>
    <row r="23" spans="1:4" ht="10.5">
      <c r="A23" s="7" t="s">
        <v>3</v>
      </c>
      <c r="B23" s="18">
        <v>52</v>
      </c>
      <c r="C23" s="66">
        <v>53.1</v>
      </c>
      <c r="D23" s="114"/>
    </row>
    <row r="24" spans="1:4" ht="10.5">
      <c r="A24" s="7" t="s">
        <v>146</v>
      </c>
      <c r="B24" s="18">
        <v>11</v>
      </c>
      <c r="C24" s="66">
        <v>25.1</v>
      </c>
      <c r="D24" s="114"/>
    </row>
    <row r="25" spans="1:4" ht="10.5">
      <c r="A25" s="7" t="s">
        <v>147</v>
      </c>
      <c r="B25" s="18">
        <v>27</v>
      </c>
      <c r="C25" s="66">
        <v>50.2</v>
      </c>
      <c r="D25" s="114"/>
    </row>
    <row r="26" spans="1:4" ht="10.5">
      <c r="A26" s="7" t="s">
        <v>148</v>
      </c>
      <c r="B26" s="18">
        <v>7</v>
      </c>
      <c r="C26" s="66">
        <v>43.7</v>
      </c>
      <c r="D26" s="114"/>
    </row>
    <row r="27" spans="1:4" ht="10.5">
      <c r="A27" s="7" t="s">
        <v>4</v>
      </c>
      <c r="B27" s="18">
        <v>45</v>
      </c>
      <c r="C27" s="66">
        <v>102.4</v>
      </c>
      <c r="D27" s="114"/>
    </row>
    <row r="28" spans="1:4" ht="10.5">
      <c r="A28" s="14" t="s">
        <v>5</v>
      </c>
      <c r="B28" s="19">
        <v>231</v>
      </c>
      <c r="C28" s="67">
        <v>49.2</v>
      </c>
      <c r="D28" s="114"/>
    </row>
    <row r="29" spans="1:4" ht="6" customHeight="1">
      <c r="A29" s="7"/>
      <c r="B29" s="18"/>
      <c r="C29" s="46"/>
      <c r="D29" s="114"/>
    </row>
    <row r="30" spans="1:4" ht="12" customHeight="1">
      <c r="A30" s="7" t="s">
        <v>114</v>
      </c>
      <c r="B30" s="18">
        <v>6</v>
      </c>
      <c r="C30" s="66">
        <v>20.5</v>
      </c>
      <c r="D30" s="114"/>
    </row>
    <row r="31" spans="1:4" ht="12" customHeight="1">
      <c r="A31" s="7" t="s">
        <v>115</v>
      </c>
      <c r="B31" s="18">
        <v>11</v>
      </c>
      <c r="C31" s="66">
        <v>36.8</v>
      </c>
      <c r="D31" s="114"/>
    </row>
    <row r="32" spans="1:4" ht="10.5">
      <c r="A32" s="14" t="s">
        <v>6</v>
      </c>
      <c r="B32" s="19">
        <v>17</v>
      </c>
      <c r="C32" s="67">
        <v>31.1</v>
      </c>
      <c r="D32" s="114"/>
    </row>
    <row r="33" spans="1:4" ht="6" customHeight="1">
      <c r="A33" s="7"/>
      <c r="B33" s="18"/>
      <c r="C33" s="46"/>
      <c r="D33" s="114"/>
    </row>
    <row r="34" spans="1:4" ht="10.5">
      <c r="A34" s="7" t="s">
        <v>7</v>
      </c>
      <c r="B34" s="18">
        <v>51</v>
      </c>
      <c r="C34" s="66">
        <v>45.5</v>
      </c>
      <c r="D34" s="114"/>
    </row>
    <row r="35" spans="1:4" ht="10.5">
      <c r="A35" s="7" t="s">
        <v>116</v>
      </c>
      <c r="B35" s="18">
        <v>1</v>
      </c>
      <c r="C35" s="66">
        <v>15</v>
      </c>
      <c r="D35" s="114"/>
    </row>
    <row r="36" spans="1:4" ht="10.5">
      <c r="A36" s="7" t="s">
        <v>117</v>
      </c>
      <c r="B36" s="18">
        <v>16</v>
      </c>
      <c r="C36" s="66">
        <v>110.8</v>
      </c>
      <c r="D36" s="114"/>
    </row>
    <row r="37" spans="1:4" ht="10.5">
      <c r="A37" s="7" t="s">
        <v>118</v>
      </c>
      <c r="B37" s="18">
        <v>11</v>
      </c>
      <c r="C37" s="66">
        <v>16.8</v>
      </c>
      <c r="D37" s="114"/>
    </row>
    <row r="38" spans="1:4" ht="10.5">
      <c r="A38" s="7" t="s">
        <v>15</v>
      </c>
      <c r="B38" s="18">
        <v>11</v>
      </c>
      <c r="C38" s="66">
        <v>23.5</v>
      </c>
      <c r="D38" s="114"/>
    </row>
    <row r="39" spans="1:4" ht="10.5">
      <c r="A39" s="14" t="s">
        <v>8</v>
      </c>
      <c r="B39" s="19">
        <v>90</v>
      </c>
      <c r="C39" s="67">
        <v>50.6</v>
      </c>
      <c r="D39" s="114"/>
    </row>
    <row r="40" spans="1:4" ht="6" customHeight="1">
      <c r="A40" s="7"/>
      <c r="B40" s="18"/>
      <c r="C40" s="46"/>
      <c r="D40" s="114"/>
    </row>
    <row r="41" spans="1:4" ht="10.5">
      <c r="A41" s="7" t="s">
        <v>9</v>
      </c>
      <c r="B41" s="18">
        <v>312</v>
      </c>
      <c r="C41" s="66">
        <v>29.9</v>
      </c>
      <c r="D41" s="114"/>
    </row>
    <row r="42" spans="1:4" ht="10.5">
      <c r="A42" s="7" t="s">
        <v>11</v>
      </c>
      <c r="B42" s="18">
        <v>289</v>
      </c>
      <c r="C42" s="66">
        <v>31.1</v>
      </c>
      <c r="D42" s="114"/>
    </row>
    <row r="43" spans="1:4" ht="10.5">
      <c r="A43" s="68" t="s">
        <v>119</v>
      </c>
      <c r="B43" s="21">
        <v>601</v>
      </c>
      <c r="C43" s="78">
        <v>30.5</v>
      </c>
      <c r="D43" s="114"/>
    </row>
    <row r="44" spans="1:4" ht="3.75" customHeight="1">
      <c r="A44" s="7"/>
      <c r="B44" s="18"/>
      <c r="C44" s="66"/>
      <c r="D44" s="114"/>
    </row>
    <row r="45" spans="1:4" ht="10.5">
      <c r="A45" s="68" t="s">
        <v>149</v>
      </c>
      <c r="B45" s="21">
        <v>60</v>
      </c>
      <c r="C45" s="78">
        <v>41.4</v>
      </c>
      <c r="D45" s="114"/>
    </row>
    <row r="46" spans="1:4" ht="3.75" customHeight="1">
      <c r="A46" s="68"/>
      <c r="B46" s="18"/>
      <c r="C46" s="78"/>
      <c r="D46" s="114"/>
    </row>
    <row r="47" spans="1:4" ht="10.5">
      <c r="A47" s="68" t="s">
        <v>120</v>
      </c>
      <c r="B47" s="21">
        <v>1050</v>
      </c>
      <c r="C47" s="78">
        <v>24.1</v>
      </c>
      <c r="D47" s="114"/>
    </row>
    <row r="48" spans="1:4" ht="3.75" customHeight="1">
      <c r="A48" s="68"/>
      <c r="B48" s="18"/>
      <c r="C48" s="78"/>
      <c r="D48" s="114"/>
    </row>
    <row r="49" spans="1:4" ht="10.5">
      <c r="A49" s="68" t="s">
        <v>121</v>
      </c>
      <c r="B49" s="21">
        <v>717</v>
      </c>
      <c r="C49" s="78">
        <v>24.2</v>
      </c>
      <c r="D49" s="114"/>
    </row>
    <row r="50" spans="1:4" ht="3.75" customHeight="1">
      <c r="A50" s="68"/>
      <c r="B50" s="18"/>
      <c r="C50" s="78"/>
      <c r="D50" s="114"/>
    </row>
    <row r="51" spans="1:4" ht="10.5">
      <c r="A51" s="7" t="s">
        <v>122</v>
      </c>
      <c r="B51" s="18"/>
      <c r="C51" s="78"/>
      <c r="D51" s="114"/>
    </row>
    <row r="52" spans="1:4" ht="10.5">
      <c r="A52" s="7" t="s">
        <v>123</v>
      </c>
      <c r="B52" s="18"/>
      <c r="C52" s="78"/>
      <c r="D52" s="114"/>
    </row>
    <row r="53" spans="1:4" ht="10.5">
      <c r="A53" s="7" t="s">
        <v>124</v>
      </c>
      <c r="B53" s="18"/>
      <c r="C53" s="78"/>
      <c r="D53" s="114"/>
    </row>
    <row r="54" spans="1:4" ht="10.5">
      <c r="A54" s="7" t="s">
        <v>125</v>
      </c>
      <c r="B54" s="18">
        <v>3034</v>
      </c>
      <c r="C54" s="78">
        <v>23.4</v>
      </c>
      <c r="D54" s="114"/>
    </row>
    <row r="55" spans="1:4" ht="10.5">
      <c r="A55" s="68" t="s">
        <v>126</v>
      </c>
      <c r="B55" s="21">
        <v>3034</v>
      </c>
      <c r="C55" s="78">
        <v>23.4</v>
      </c>
      <c r="D55" s="114"/>
    </row>
    <row r="56" spans="1:4" ht="3.75" customHeight="1">
      <c r="A56" s="68"/>
      <c r="B56" s="18"/>
      <c r="C56" s="78"/>
      <c r="D56" s="114"/>
    </row>
    <row r="57" spans="1:4" ht="10.5">
      <c r="A57" s="68" t="s">
        <v>127</v>
      </c>
      <c r="B57" s="21">
        <v>16</v>
      </c>
      <c r="C57" s="78">
        <v>30</v>
      </c>
      <c r="D57" s="114"/>
    </row>
    <row r="58" spans="1:4" ht="10.5">
      <c r="A58" s="14" t="s">
        <v>10</v>
      </c>
      <c r="B58" s="19">
        <v>5478</v>
      </c>
      <c r="C58" s="67">
        <v>24.6</v>
      </c>
      <c r="D58" s="114"/>
    </row>
    <row r="59" spans="1:4" ht="6" customHeight="1">
      <c r="A59" s="7"/>
      <c r="B59" s="18"/>
      <c r="C59" s="46"/>
      <c r="D59" s="114"/>
    </row>
    <row r="60" spans="1:4" ht="10.5">
      <c r="A60" s="14" t="s">
        <v>12</v>
      </c>
      <c r="B60" s="19"/>
      <c r="C60" s="67"/>
      <c r="D60" s="114"/>
    </row>
    <row r="61" spans="1:3" ht="6" customHeight="1">
      <c r="A61" s="7"/>
      <c r="B61" s="18"/>
      <c r="C61" s="46"/>
    </row>
    <row r="62" spans="1:3" ht="12.75" thickBot="1">
      <c r="A62" s="8" t="s">
        <v>42</v>
      </c>
      <c r="B62" s="34">
        <v>7417</v>
      </c>
      <c r="C62" s="79">
        <v>32.9</v>
      </c>
    </row>
    <row r="63" spans="4:7" ht="12">
      <c r="D63" s="61"/>
      <c r="E63" s="61"/>
      <c r="F63" s="64"/>
      <c r="G63" s="61"/>
    </row>
    <row r="64" spans="1:7" ht="12">
      <c r="A64" s="2" t="s">
        <v>65</v>
      </c>
      <c r="D64" s="61"/>
      <c r="E64" s="61"/>
      <c r="F64" s="64"/>
      <c r="G64" s="61"/>
    </row>
    <row r="65" spans="1:7" ht="12">
      <c r="A65" s="1" t="s">
        <v>152</v>
      </c>
      <c r="D65" s="61"/>
      <c r="E65" s="61"/>
      <c r="F65" s="64"/>
      <c r="G65" s="61"/>
    </row>
    <row r="66" spans="4:7" ht="12">
      <c r="D66" s="61"/>
      <c r="E66" s="61"/>
      <c r="F66" s="64"/>
      <c r="G66" s="61"/>
    </row>
    <row r="67" spans="4:7" ht="12">
      <c r="D67" s="61"/>
      <c r="E67" s="61"/>
      <c r="F67" s="64"/>
      <c r="G67" s="61"/>
    </row>
    <row r="68" spans="4:7" ht="12">
      <c r="D68" s="61"/>
      <c r="E68" s="61"/>
      <c r="F68" s="64"/>
      <c r="G68" s="61"/>
    </row>
    <row r="69" spans="4:7" ht="12">
      <c r="D69" s="61"/>
      <c r="E69" s="61"/>
      <c r="F69" s="64"/>
      <c r="G69" s="61"/>
    </row>
    <row r="70" spans="4:7" ht="12">
      <c r="D70" s="61"/>
      <c r="E70" s="61"/>
      <c r="F70" s="64"/>
      <c r="G70" s="61"/>
    </row>
    <row r="71" spans="4:7" ht="12">
      <c r="D71" s="61"/>
      <c r="E71" s="61"/>
      <c r="F71" s="64"/>
      <c r="G71" s="61"/>
    </row>
    <row r="72" spans="4:7" ht="12">
      <c r="D72" s="61"/>
      <c r="E72" s="61"/>
      <c r="F72" s="64"/>
      <c r="G72" s="61"/>
    </row>
    <row r="73" spans="4:7" ht="12">
      <c r="D73" s="61"/>
      <c r="E73" s="61"/>
      <c r="F73" s="64"/>
      <c r="G73" s="61"/>
    </row>
    <row r="74" spans="4:7" ht="12">
      <c r="D74" s="61"/>
      <c r="E74" s="61"/>
      <c r="F74" s="64"/>
      <c r="G74" s="61"/>
    </row>
    <row r="75" spans="4:7" ht="12">
      <c r="D75" s="61"/>
      <c r="E75" s="61"/>
      <c r="F75" s="64"/>
      <c r="G75" s="61"/>
    </row>
    <row r="76" spans="4:7" ht="12">
      <c r="D76" s="61"/>
      <c r="E76" s="61"/>
      <c r="F76" s="64"/>
      <c r="G76" s="61"/>
    </row>
    <row r="77" spans="4:7" ht="12">
      <c r="D77" s="61"/>
      <c r="E77" s="61"/>
      <c r="F77" s="64"/>
      <c r="G77" s="61"/>
    </row>
    <row r="78" spans="4:7" ht="12">
      <c r="D78" s="61"/>
      <c r="E78" s="61"/>
      <c r="F78" s="64"/>
      <c r="G78" s="61"/>
    </row>
    <row r="79" spans="4:7" ht="12">
      <c r="D79" s="61"/>
      <c r="E79" s="61"/>
      <c r="F79" s="64"/>
      <c r="G79" s="61"/>
    </row>
    <row r="80" spans="4:7" ht="12">
      <c r="D80" s="61"/>
      <c r="E80" s="61"/>
      <c r="F80" s="64"/>
      <c r="G80" s="61"/>
    </row>
    <row r="81" spans="4:8" ht="12">
      <c r="D81" s="61"/>
      <c r="E81" s="61"/>
      <c r="F81" s="64"/>
      <c r="G81" s="61"/>
      <c r="H81" s="63"/>
    </row>
    <row r="83" spans="6:7" ht="10.5">
      <c r="F83" s="65"/>
      <c r="G83" s="65"/>
    </row>
  </sheetData>
  <sheetProtection/>
  <mergeCells count="1">
    <mergeCell ref="B6:C6"/>
  </mergeCells>
  <printOptions horizontalCentered="1"/>
  <pageMargins left="0.7874015748031497" right="0.7874015748031497" top="0.28" bottom="0.4" header="0.42" footer="0.17"/>
  <pageSetup orientation="landscape" paperSize="9" scale="80"/>
  <headerFooter alignWithMargins="0">
    <oddFooter>&amp;L&amp;8&amp;F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8" sqref="A18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421875" style="2" customWidth="1"/>
  </cols>
  <sheetData>
    <row r="1" spans="1:3" ht="12">
      <c r="A1" s="115" t="str">
        <f>Sommaire!A1</f>
        <v>MAI 2015</v>
      </c>
      <c r="B1" s="31" t="s">
        <v>43</v>
      </c>
      <c r="C1" s="31"/>
    </row>
    <row r="2" ht="12" thickBot="1"/>
    <row r="3" spans="1:6" ht="6" customHeight="1">
      <c r="A3" s="6"/>
      <c r="B3" s="81"/>
      <c r="C3" s="88"/>
      <c r="D3" s="4"/>
      <c r="E3" s="88"/>
      <c r="F3" s="5"/>
    </row>
    <row r="4" spans="1:6" ht="12" customHeight="1">
      <c r="A4" s="7"/>
      <c r="B4" s="82" t="s">
        <v>161</v>
      </c>
      <c r="C4" s="89"/>
      <c r="D4" s="83" t="s">
        <v>163</v>
      </c>
      <c r="E4" s="89"/>
      <c r="F4" s="80"/>
    </row>
    <row r="5" spans="1:6" ht="10.5">
      <c r="A5" s="23" t="s">
        <v>16</v>
      </c>
      <c r="B5" s="17" t="s">
        <v>62</v>
      </c>
      <c r="C5" s="90" t="s">
        <v>162</v>
      </c>
      <c r="D5" s="84" t="s">
        <v>62</v>
      </c>
      <c r="E5" s="90" t="s">
        <v>162</v>
      </c>
      <c r="F5" s="24" t="s">
        <v>13</v>
      </c>
    </row>
    <row r="6" spans="1:6" ht="6" customHeight="1">
      <c r="A6" s="9"/>
      <c r="B6" s="16"/>
      <c r="C6" s="91"/>
      <c r="D6" s="85"/>
      <c r="E6" s="91"/>
      <c r="F6" s="10"/>
    </row>
    <row r="7" spans="1:6" ht="6" customHeight="1">
      <c r="A7" s="7"/>
      <c r="B7" s="17"/>
      <c r="C7" s="97"/>
      <c r="D7" s="84"/>
      <c r="E7" s="97"/>
      <c r="F7" s="11"/>
    </row>
    <row r="8" spans="1:7" ht="10.5">
      <c r="A8" s="36" t="s">
        <v>106</v>
      </c>
      <c r="B8" s="18">
        <v>3680</v>
      </c>
      <c r="C8" s="98">
        <f>IF(B$12=0,0,(B8/B$12)*100)</f>
        <v>54.51851851851852</v>
      </c>
      <c r="D8" s="86">
        <v>4328</v>
      </c>
      <c r="E8" s="98">
        <f>IF(D$12=0,0,(D8/D$12)*100)</f>
        <v>50.732622201383194</v>
      </c>
      <c r="F8" s="12">
        <f>B8+D8</f>
        <v>8008</v>
      </c>
      <c r="G8" s="114" t="s">
        <v>176</v>
      </c>
    </row>
    <row r="9" spans="1:7" ht="10.5">
      <c r="A9" s="36" t="s">
        <v>107</v>
      </c>
      <c r="B9" s="18">
        <v>3065</v>
      </c>
      <c r="C9" s="98">
        <f>IF(B$12=0,0,(B9/B$12)*100)</f>
        <v>45.407407407407405</v>
      </c>
      <c r="D9" s="86">
        <v>4201</v>
      </c>
      <c r="E9" s="98">
        <f>IF(D$12=0,0,(D9/D$12)*100)</f>
        <v>49.24393388817255</v>
      </c>
      <c r="F9" s="12">
        <f>B9+D9</f>
        <v>7266</v>
      </c>
      <c r="G9" s="114" t="s">
        <v>176</v>
      </c>
    </row>
    <row r="10" spans="1:7" ht="10.5">
      <c r="A10" s="36" t="s">
        <v>27</v>
      </c>
      <c r="B10" s="17">
        <v>5</v>
      </c>
      <c r="C10" s="98">
        <f>IF(B$12=0,0,(B10/B$12)*100)</f>
        <v>0.07407407407407407</v>
      </c>
      <c r="D10" s="84">
        <v>2</v>
      </c>
      <c r="E10" s="98">
        <f>IF(D$12=0,0,(D10/D$12)*100)</f>
        <v>0.0234439104442621</v>
      </c>
      <c r="F10" s="12">
        <f>B10+D10</f>
        <v>7</v>
      </c>
      <c r="G10" s="114" t="s">
        <v>176</v>
      </c>
    </row>
    <row r="11" spans="1:6" ht="6" customHeight="1">
      <c r="A11" s="36"/>
      <c r="B11" s="17"/>
      <c r="C11" s="90"/>
      <c r="D11" s="84"/>
      <c r="E11" s="90"/>
      <c r="F11" s="11"/>
    </row>
    <row r="12" spans="1:6" ht="12.75" thickBot="1">
      <c r="A12" s="32" t="s">
        <v>44</v>
      </c>
      <c r="B12" s="20">
        <f>SUM(B8:B10)</f>
        <v>6750</v>
      </c>
      <c r="C12" s="99">
        <f>IF(B$12=0,0,(B12/B$12)*100)</f>
        <v>100</v>
      </c>
      <c r="D12" s="96">
        <f>SUM(D8:D10)</f>
        <v>8531</v>
      </c>
      <c r="E12" s="99">
        <f>IF(D$12=0,0,(D12/D$12)*100)</f>
        <v>100</v>
      </c>
      <c r="F12" s="13">
        <f>SUM(F8:F10)</f>
        <v>15281</v>
      </c>
    </row>
    <row r="13" spans="2:6" ht="10.5">
      <c r="B13" s="3"/>
      <c r="C13" s="3"/>
      <c r="D13" s="3"/>
      <c r="E13" s="3"/>
      <c r="F13" s="3"/>
    </row>
    <row r="14" spans="1:6" ht="10.5">
      <c r="A14" s="2" t="s">
        <v>172</v>
      </c>
      <c r="F14" s="1"/>
    </row>
    <row r="19" spans="8:10" ht="12">
      <c r="H19" s="61"/>
      <c r="I19" s="61"/>
      <c r="J19" s="61"/>
    </row>
    <row r="20" spans="8:10" ht="12">
      <c r="H20" s="61"/>
      <c r="I20" s="61"/>
      <c r="J20" s="61"/>
    </row>
    <row r="21" spans="8:10" ht="12">
      <c r="H21" s="61"/>
      <c r="I21" s="61"/>
      <c r="J21" s="61"/>
    </row>
    <row r="22" spans="8:10" ht="12">
      <c r="H22" s="61"/>
      <c r="I22" s="61"/>
      <c r="J22" s="61"/>
    </row>
    <row r="23" spans="8:10" ht="12">
      <c r="H23" s="61"/>
      <c r="I23" s="61"/>
      <c r="J23" s="61"/>
    </row>
    <row r="24" spans="8:10" ht="12">
      <c r="H24" s="61"/>
      <c r="I24" s="61"/>
      <c r="J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421875" style="2" customWidth="1"/>
  </cols>
  <sheetData>
    <row r="1" spans="1:3" ht="12">
      <c r="A1" s="115" t="str">
        <f>Sommaire!A1</f>
        <v>MAI 2015</v>
      </c>
      <c r="B1" s="51" t="s">
        <v>69</v>
      </c>
      <c r="C1" s="51"/>
    </row>
    <row r="2" ht="12" thickBot="1"/>
    <row r="3" spans="1:6" ht="6" customHeight="1">
      <c r="A3" s="6"/>
      <c r="B3" s="81"/>
      <c r="C3" s="88"/>
      <c r="D3" s="4"/>
      <c r="E3" s="88"/>
      <c r="F3" s="5"/>
    </row>
    <row r="4" spans="1:6" ht="12" customHeight="1">
      <c r="A4" s="7"/>
      <c r="B4" s="82" t="s">
        <v>161</v>
      </c>
      <c r="C4" s="89"/>
      <c r="D4" s="83" t="s">
        <v>163</v>
      </c>
      <c r="E4" s="89"/>
      <c r="F4" s="80"/>
    </row>
    <row r="5" spans="1:6" ht="10.5">
      <c r="A5" s="23" t="s">
        <v>17</v>
      </c>
      <c r="B5" s="17" t="s">
        <v>62</v>
      </c>
      <c r="C5" s="90" t="s">
        <v>162</v>
      </c>
      <c r="D5" s="84" t="s">
        <v>62</v>
      </c>
      <c r="E5" s="90" t="s">
        <v>162</v>
      </c>
      <c r="F5" s="24" t="s">
        <v>13</v>
      </c>
    </row>
    <row r="6" spans="1:6" ht="6" customHeight="1">
      <c r="A6" s="9"/>
      <c r="B6" s="16"/>
      <c r="C6" s="91"/>
      <c r="D6" s="85"/>
      <c r="E6" s="91"/>
      <c r="F6" s="10"/>
    </row>
    <row r="7" spans="1:6" ht="6" customHeight="1">
      <c r="A7" s="7"/>
      <c r="B7" s="17"/>
      <c r="C7" s="97"/>
      <c r="D7" s="84"/>
      <c r="E7" s="97"/>
      <c r="F7" s="11"/>
    </row>
    <row r="8" spans="1:7" ht="10.5">
      <c r="A8" s="36" t="s">
        <v>18</v>
      </c>
      <c r="B8" s="18">
        <v>228</v>
      </c>
      <c r="C8" s="93">
        <f aca="true" t="shared" si="0" ref="C8:C17">IF(B$19=0,0,(B8/B$19)*100)</f>
        <v>3.3777777777777773</v>
      </c>
      <c r="D8" s="86">
        <v>429</v>
      </c>
      <c r="E8" s="93">
        <f aca="true" t="shared" si="1" ref="E8:E17">IF(D$19=0,0,(D8/D$19)*100)</f>
        <v>5.028718790294221</v>
      </c>
      <c r="F8" s="12">
        <f aca="true" t="shared" si="2" ref="F8:F17">B8+D8</f>
        <v>657</v>
      </c>
      <c r="G8" s="114" t="s">
        <v>176</v>
      </c>
    </row>
    <row r="9" spans="1:7" ht="10.5">
      <c r="A9" s="36" t="s">
        <v>19</v>
      </c>
      <c r="B9" s="18">
        <v>257</v>
      </c>
      <c r="C9" s="93">
        <f t="shared" si="0"/>
        <v>3.8074074074074074</v>
      </c>
      <c r="D9" s="86">
        <v>355</v>
      </c>
      <c r="E9" s="93">
        <f t="shared" si="1"/>
        <v>4.161294103856523</v>
      </c>
      <c r="F9" s="12">
        <f t="shared" si="2"/>
        <v>612</v>
      </c>
      <c r="G9" s="114" t="s">
        <v>176</v>
      </c>
    </row>
    <row r="10" spans="1:7" ht="10.5">
      <c r="A10" s="36" t="s">
        <v>26</v>
      </c>
      <c r="B10" s="18">
        <v>1243</v>
      </c>
      <c r="C10" s="93">
        <f t="shared" si="0"/>
        <v>18.414814814814815</v>
      </c>
      <c r="D10" s="86">
        <v>1165</v>
      </c>
      <c r="E10" s="93">
        <f t="shared" si="1"/>
        <v>13.656077833782676</v>
      </c>
      <c r="F10" s="12">
        <f t="shared" si="2"/>
        <v>2408</v>
      </c>
      <c r="G10" s="114" t="s">
        <v>176</v>
      </c>
    </row>
    <row r="11" spans="1:7" ht="10.5">
      <c r="A11" s="36" t="s">
        <v>20</v>
      </c>
      <c r="B11" s="18">
        <v>1437</v>
      </c>
      <c r="C11" s="93">
        <f t="shared" si="0"/>
        <v>21.288888888888888</v>
      </c>
      <c r="D11" s="86">
        <v>1491</v>
      </c>
      <c r="E11" s="93">
        <f t="shared" si="1"/>
        <v>17.477435236197397</v>
      </c>
      <c r="F11" s="12">
        <f t="shared" si="2"/>
        <v>2928</v>
      </c>
      <c r="G11" s="114" t="s">
        <v>176</v>
      </c>
    </row>
    <row r="12" spans="1:7" ht="10.5">
      <c r="A12" s="36" t="s">
        <v>21</v>
      </c>
      <c r="B12" s="18">
        <v>1214</v>
      </c>
      <c r="C12" s="93">
        <f t="shared" si="0"/>
        <v>17.985185185185184</v>
      </c>
      <c r="D12" s="86">
        <v>1498</v>
      </c>
      <c r="E12" s="93">
        <f t="shared" si="1"/>
        <v>17.559488922752315</v>
      </c>
      <c r="F12" s="12">
        <f t="shared" si="2"/>
        <v>2712</v>
      </c>
      <c r="G12" s="114" t="s">
        <v>176</v>
      </c>
    </row>
    <row r="13" spans="1:7" ht="10.5">
      <c r="A13" s="36" t="s">
        <v>22</v>
      </c>
      <c r="B13" s="18">
        <v>1109</v>
      </c>
      <c r="C13" s="93">
        <f t="shared" si="0"/>
        <v>16.42962962962963</v>
      </c>
      <c r="D13" s="86">
        <v>1642</v>
      </c>
      <c r="E13" s="93">
        <f t="shared" si="1"/>
        <v>19.247450474739185</v>
      </c>
      <c r="F13" s="12">
        <f t="shared" si="2"/>
        <v>2751</v>
      </c>
      <c r="G13" s="114" t="s">
        <v>176</v>
      </c>
    </row>
    <row r="14" spans="1:7" ht="10.5">
      <c r="A14" s="36" t="s">
        <v>23</v>
      </c>
      <c r="B14" s="18">
        <v>859</v>
      </c>
      <c r="C14" s="93">
        <f t="shared" si="0"/>
        <v>12.725925925925926</v>
      </c>
      <c r="D14" s="86">
        <v>1025</v>
      </c>
      <c r="E14" s="93">
        <f t="shared" si="1"/>
        <v>12.015004102684328</v>
      </c>
      <c r="F14" s="12">
        <f t="shared" si="2"/>
        <v>1884</v>
      </c>
      <c r="G14" s="114" t="s">
        <v>176</v>
      </c>
    </row>
    <row r="15" spans="1:7" ht="10.5">
      <c r="A15" s="36" t="s">
        <v>24</v>
      </c>
      <c r="B15" s="18">
        <v>292</v>
      </c>
      <c r="C15" s="93">
        <f t="shared" si="0"/>
        <v>4.325925925925926</v>
      </c>
      <c r="D15" s="86">
        <v>335</v>
      </c>
      <c r="E15" s="93">
        <f t="shared" si="1"/>
        <v>3.926854999413902</v>
      </c>
      <c r="F15" s="12">
        <f t="shared" si="2"/>
        <v>627</v>
      </c>
      <c r="G15" s="114" t="s">
        <v>176</v>
      </c>
    </row>
    <row r="16" spans="1:7" ht="10.5">
      <c r="A16" s="36" t="s">
        <v>25</v>
      </c>
      <c r="B16" s="18">
        <v>46</v>
      </c>
      <c r="C16" s="93">
        <f t="shared" si="0"/>
        <v>0.6814814814814816</v>
      </c>
      <c r="D16" s="86">
        <v>84</v>
      </c>
      <c r="E16" s="93">
        <f t="shared" si="1"/>
        <v>0.9846442386590083</v>
      </c>
      <c r="F16" s="12">
        <f t="shared" si="2"/>
        <v>130</v>
      </c>
      <c r="G16" s="114" t="s">
        <v>176</v>
      </c>
    </row>
    <row r="17" spans="1:7" ht="10.5">
      <c r="A17" s="36" t="s">
        <v>27</v>
      </c>
      <c r="B17" s="18">
        <v>65</v>
      </c>
      <c r="C17" s="93">
        <f t="shared" si="0"/>
        <v>0.962962962962963</v>
      </c>
      <c r="D17" s="86">
        <v>507</v>
      </c>
      <c r="E17" s="93">
        <f t="shared" si="1"/>
        <v>5.9430312976204425</v>
      </c>
      <c r="F17" s="12">
        <f t="shared" si="2"/>
        <v>572</v>
      </c>
      <c r="G17" s="114" t="s">
        <v>176</v>
      </c>
    </row>
    <row r="18" spans="1:6" ht="6" customHeight="1">
      <c r="A18" s="36"/>
      <c r="B18" s="18"/>
      <c r="C18" s="92"/>
      <c r="D18" s="86">
        <v>0</v>
      </c>
      <c r="E18" s="92"/>
      <c r="F18" s="28"/>
    </row>
    <row r="19" spans="1:6" ht="12.75" thickBot="1">
      <c r="A19" s="32" t="s">
        <v>44</v>
      </c>
      <c r="B19" s="20">
        <f>SUM(B8:B17)</f>
        <v>6750</v>
      </c>
      <c r="C19" s="100">
        <f>IF(B$19=0,0,(B19/B$19)*100)</f>
        <v>100</v>
      </c>
      <c r="D19" s="96">
        <f>SUM(D8:D17)</f>
        <v>8531</v>
      </c>
      <c r="E19" s="100">
        <f>IF(D$19=0,0,(D19/D$19)*100)</f>
        <v>100</v>
      </c>
      <c r="F19" s="13">
        <f>SUM(F8:F17)</f>
        <v>15281</v>
      </c>
    </row>
    <row r="20" spans="2:6" ht="10.5">
      <c r="B20" s="3"/>
      <c r="C20" s="3"/>
      <c r="D20" s="3"/>
      <c r="E20" s="3"/>
      <c r="F20" s="3"/>
    </row>
    <row r="21" spans="1:6" ht="10.5">
      <c r="A21" s="2" t="s">
        <v>172</v>
      </c>
      <c r="F21" s="1"/>
    </row>
    <row r="24" spans="7:9" ht="12">
      <c r="G24" s="61"/>
      <c r="H24" s="61"/>
      <c r="I24" s="61"/>
    </row>
    <row r="25" spans="7:9" ht="12">
      <c r="G25" s="61"/>
      <c r="H25" s="61"/>
      <c r="I25" s="61"/>
    </row>
    <row r="26" spans="7:9" ht="12">
      <c r="G26" s="61"/>
      <c r="H26" s="61"/>
      <c r="I26" s="61"/>
    </row>
    <row r="27" spans="7:9" ht="12">
      <c r="G27" s="61"/>
      <c r="H27" s="61"/>
      <c r="I27" s="61"/>
    </row>
    <row r="28" spans="7:9" ht="12">
      <c r="G28" s="61"/>
      <c r="H28" s="61"/>
      <c r="I28" s="61"/>
    </row>
    <row r="29" spans="7:9" ht="12">
      <c r="G29" s="61"/>
      <c r="H29" s="61"/>
      <c r="I29" s="61"/>
    </row>
    <row r="30" spans="7:9" ht="12">
      <c r="G30" s="61"/>
      <c r="H30" s="61"/>
      <c r="I30" s="61"/>
    </row>
    <row r="31" spans="7:9" ht="12">
      <c r="G31" s="61"/>
      <c r="H31" s="61"/>
      <c r="I31" s="61"/>
    </row>
    <row r="32" spans="7:9" ht="12">
      <c r="G32" s="61"/>
      <c r="H32" s="61"/>
      <c r="I32" s="61"/>
    </row>
    <row r="33" spans="7:9" ht="12">
      <c r="G33" s="61"/>
      <c r="H33" s="61"/>
      <c r="I33" s="61"/>
    </row>
    <row r="34" spans="7:9" ht="12">
      <c r="G34" s="61"/>
      <c r="H34" s="61"/>
      <c r="I34" s="61"/>
    </row>
    <row r="35" spans="7:9" ht="12">
      <c r="G35" s="61"/>
      <c r="H35" s="61"/>
      <c r="I35" s="61"/>
    </row>
    <row r="36" spans="7:9" ht="12">
      <c r="G36" s="61"/>
      <c r="H36" s="61"/>
      <c r="I36" s="61"/>
    </row>
    <row r="37" spans="7:9" ht="12">
      <c r="G37" s="61"/>
      <c r="H37" s="61"/>
      <c r="I37" s="61"/>
    </row>
    <row r="38" spans="7:9" ht="12">
      <c r="G38" s="61"/>
      <c r="H38" s="61"/>
      <c r="I38" s="61"/>
    </row>
    <row r="39" spans="7:9" ht="12">
      <c r="G39" s="61"/>
      <c r="H39" s="61"/>
      <c r="I39" s="61"/>
    </row>
    <row r="40" spans="7:9" ht="12">
      <c r="G40" s="61"/>
      <c r="H40" s="61"/>
      <c r="I40" s="61"/>
    </row>
    <row r="41" spans="7:9" ht="12">
      <c r="G41" s="61"/>
      <c r="H41" s="61"/>
      <c r="I41" s="61"/>
    </row>
    <row r="42" spans="7:9" ht="12">
      <c r="G42" s="61"/>
      <c r="H42" s="61"/>
      <c r="I42" s="61"/>
    </row>
    <row r="43" spans="7:9" ht="12">
      <c r="G43" s="61"/>
      <c r="H43" s="61"/>
      <c r="I43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1">
      <selection activeCell="A2" sqref="A2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421875" style="2" customWidth="1"/>
  </cols>
  <sheetData>
    <row r="1" spans="1:3" ht="12">
      <c r="A1" s="115" t="str">
        <f>Sommaire!A1</f>
        <v>MAI 2015</v>
      </c>
      <c r="B1" s="51" t="s">
        <v>45</v>
      </c>
      <c r="C1" s="51"/>
    </row>
    <row r="2" ht="12" thickBot="1"/>
    <row r="3" spans="1:6" ht="6" customHeight="1">
      <c r="A3" s="6"/>
      <c r="B3" s="81"/>
      <c r="C3" s="88"/>
      <c r="D3" s="4"/>
      <c r="E3" s="88"/>
      <c r="F3" s="5"/>
    </row>
    <row r="4" spans="1:6" ht="12" customHeight="1">
      <c r="A4" s="7"/>
      <c r="B4" s="82" t="s">
        <v>161</v>
      </c>
      <c r="C4" s="89"/>
      <c r="D4" s="83" t="s">
        <v>163</v>
      </c>
      <c r="E4" s="89"/>
      <c r="F4" s="80"/>
    </row>
    <row r="5" spans="1:6" ht="10.5">
      <c r="A5" s="23" t="s">
        <v>28</v>
      </c>
      <c r="B5" s="17" t="s">
        <v>62</v>
      </c>
      <c r="C5" s="90" t="s">
        <v>162</v>
      </c>
      <c r="D5" s="84" t="s">
        <v>62</v>
      </c>
      <c r="E5" s="90" t="s">
        <v>162</v>
      </c>
      <c r="F5" s="24" t="s">
        <v>13</v>
      </c>
    </row>
    <row r="6" spans="1:6" ht="6" customHeight="1">
      <c r="A6" s="9"/>
      <c r="B6" s="16"/>
      <c r="C6" s="91"/>
      <c r="D6" s="85"/>
      <c r="E6" s="91"/>
      <c r="F6" s="10"/>
    </row>
    <row r="7" spans="1:6" ht="6" customHeight="1">
      <c r="A7" s="7"/>
      <c r="B7" s="17"/>
      <c r="C7" s="97"/>
      <c r="D7" s="84"/>
      <c r="E7" s="97"/>
      <c r="F7" s="11"/>
    </row>
    <row r="8" spans="1:7" ht="10.5">
      <c r="A8" s="36" t="s">
        <v>154</v>
      </c>
      <c r="B8" s="18"/>
      <c r="C8" s="93">
        <f aca="true" t="shared" si="0" ref="C8:C16">IF(B$18=0,0,(B8/B$18)*100)</f>
        <v>0</v>
      </c>
      <c r="D8" s="86"/>
      <c r="E8" s="93">
        <f aca="true" t="shared" si="1" ref="E8:E16">IF(D$18=0,0,(D8/D$18)*100)</f>
        <v>0</v>
      </c>
      <c r="F8" s="12">
        <f aca="true" t="shared" si="2" ref="F8:F16">B8+D8</f>
        <v>0</v>
      </c>
      <c r="G8" s="114" t="s">
        <v>176</v>
      </c>
    </row>
    <row r="9" spans="1:7" ht="10.5">
      <c r="A9" s="36" t="s">
        <v>155</v>
      </c>
      <c r="B9" s="18"/>
      <c r="C9" s="93">
        <f t="shared" si="0"/>
        <v>0</v>
      </c>
      <c r="D9" s="86"/>
      <c r="E9" s="93">
        <f t="shared" si="1"/>
        <v>0</v>
      </c>
      <c r="F9" s="12">
        <f t="shared" si="2"/>
        <v>0</v>
      </c>
      <c r="G9" s="114" t="s">
        <v>176</v>
      </c>
    </row>
    <row r="10" spans="1:7" ht="10.5">
      <c r="A10" s="36" t="s">
        <v>31</v>
      </c>
      <c r="B10" s="18"/>
      <c r="C10" s="93">
        <f t="shared" si="0"/>
        <v>0</v>
      </c>
      <c r="D10" s="86"/>
      <c r="E10" s="93">
        <f t="shared" si="1"/>
        <v>0</v>
      </c>
      <c r="F10" s="12">
        <f t="shared" si="2"/>
        <v>0</v>
      </c>
      <c r="G10" s="114" t="s">
        <v>176</v>
      </c>
    </row>
    <row r="11" spans="1:7" ht="10.5">
      <c r="A11" s="36" t="s">
        <v>156</v>
      </c>
      <c r="B11" s="18"/>
      <c r="C11" s="93">
        <f t="shared" si="0"/>
        <v>0</v>
      </c>
      <c r="D11" s="86"/>
      <c r="E11" s="93">
        <f t="shared" si="1"/>
        <v>0</v>
      </c>
      <c r="F11" s="12">
        <f t="shared" si="2"/>
        <v>0</v>
      </c>
      <c r="G11" s="114" t="s">
        <v>176</v>
      </c>
    </row>
    <row r="12" spans="1:7" ht="10.5">
      <c r="A12" s="36" t="s">
        <v>157</v>
      </c>
      <c r="B12" s="18"/>
      <c r="C12" s="93">
        <f t="shared" si="0"/>
        <v>0</v>
      </c>
      <c r="D12" s="86"/>
      <c r="E12" s="93">
        <f t="shared" si="1"/>
        <v>0</v>
      </c>
      <c r="F12" s="12">
        <f t="shared" si="2"/>
        <v>0</v>
      </c>
      <c r="G12" s="114" t="s">
        <v>176</v>
      </c>
    </row>
    <row r="13" spans="1:7" ht="10.5">
      <c r="A13" s="36" t="s">
        <v>158</v>
      </c>
      <c r="B13" s="18"/>
      <c r="C13" s="93">
        <f t="shared" si="0"/>
        <v>0</v>
      </c>
      <c r="D13" s="86"/>
      <c r="E13" s="93">
        <f t="shared" si="1"/>
        <v>0</v>
      </c>
      <c r="F13" s="12">
        <f t="shared" si="2"/>
        <v>0</v>
      </c>
      <c r="G13" s="114" t="s">
        <v>176</v>
      </c>
    </row>
    <row r="14" spans="1:7" ht="10.5">
      <c r="A14" s="36" t="s">
        <v>159</v>
      </c>
      <c r="B14" s="18"/>
      <c r="C14" s="93">
        <f t="shared" si="0"/>
        <v>0</v>
      </c>
      <c r="D14" s="86"/>
      <c r="E14" s="93">
        <f t="shared" si="1"/>
        <v>0</v>
      </c>
      <c r="F14" s="12">
        <f t="shared" si="2"/>
        <v>0</v>
      </c>
      <c r="G14" s="114" t="s">
        <v>176</v>
      </c>
    </row>
    <row r="15" spans="1:7" ht="10.5">
      <c r="A15" s="36" t="s">
        <v>150</v>
      </c>
      <c r="B15" s="18"/>
      <c r="C15" s="93">
        <f t="shared" si="0"/>
        <v>0</v>
      </c>
      <c r="D15" s="86"/>
      <c r="E15" s="93">
        <f t="shared" si="1"/>
        <v>0</v>
      </c>
      <c r="F15" s="12">
        <f t="shared" si="2"/>
        <v>0</v>
      </c>
      <c r="G15" s="114" t="s">
        <v>176</v>
      </c>
    </row>
    <row r="16" spans="1:7" ht="10.5">
      <c r="A16" s="36" t="s">
        <v>39</v>
      </c>
      <c r="B16" s="18">
        <v>6750</v>
      </c>
      <c r="C16" s="93">
        <f t="shared" si="0"/>
        <v>100</v>
      </c>
      <c r="D16" s="86">
        <v>8531</v>
      </c>
      <c r="E16" s="93">
        <f t="shared" si="1"/>
        <v>100</v>
      </c>
      <c r="F16" s="12">
        <f t="shared" si="2"/>
        <v>15281</v>
      </c>
      <c r="G16" s="114" t="s">
        <v>176</v>
      </c>
    </row>
    <row r="17" spans="1:6" ht="6" customHeight="1">
      <c r="A17" s="36"/>
      <c r="B17" s="18"/>
      <c r="C17" s="92"/>
      <c r="D17" s="86">
        <v>0</v>
      </c>
      <c r="E17" s="92"/>
      <c r="F17" s="28"/>
    </row>
    <row r="18" spans="1:6" ht="12.75" thickBot="1">
      <c r="A18" s="32" t="s">
        <v>44</v>
      </c>
      <c r="B18" s="20">
        <f>SUM(B8:B16)</f>
        <v>6750</v>
      </c>
      <c r="C18" s="100">
        <f>IF(B$18=0,0,(B18/B$18)*100)</f>
        <v>100</v>
      </c>
      <c r="D18" s="96">
        <f>SUM(D8:D16)</f>
        <v>8531</v>
      </c>
      <c r="E18" s="100">
        <f>IF(D$18=0,0,(D18/D$18)*100)</f>
        <v>100</v>
      </c>
      <c r="F18" s="13">
        <f>SUM(F8:F16)</f>
        <v>15281</v>
      </c>
    </row>
    <row r="19" spans="2:6" ht="10.5">
      <c r="B19" s="3"/>
      <c r="C19" s="3"/>
      <c r="D19" s="3"/>
      <c r="E19" s="3"/>
      <c r="F19" s="3"/>
    </row>
    <row r="20" spans="1:6" ht="10.5">
      <c r="A20" s="2" t="s">
        <v>172</v>
      </c>
      <c r="F20" s="1"/>
    </row>
    <row r="21" spans="8:10" ht="12">
      <c r="H21" s="61"/>
      <c r="I21" s="61"/>
      <c r="J21" s="61"/>
    </row>
    <row r="22" spans="8:10" ht="12">
      <c r="H22" s="61"/>
      <c r="I22" s="61"/>
      <c r="J22" s="61"/>
    </row>
    <row r="23" spans="8:10" ht="12">
      <c r="H23" s="61"/>
      <c r="I23" s="61"/>
      <c r="J23" s="61"/>
    </row>
    <row r="24" spans="8:10" ht="12">
      <c r="H24" s="61"/>
      <c r="I24" s="61"/>
      <c r="J24" s="61"/>
    </row>
    <row r="25" spans="8:10" ht="12">
      <c r="H25" s="61"/>
      <c r="I25" s="61"/>
      <c r="J25" s="61"/>
    </row>
    <row r="26" spans="8:10" ht="12">
      <c r="H26" s="61"/>
      <c r="I26" s="61"/>
      <c r="J26" s="61"/>
    </row>
    <row r="27" spans="8:10" ht="12">
      <c r="H27" s="61"/>
      <c r="I27" s="61"/>
      <c r="J27" s="61"/>
    </row>
    <row r="28" spans="8:10" ht="12">
      <c r="H28" s="61"/>
      <c r="I28" s="61"/>
      <c r="J28" s="61"/>
    </row>
    <row r="29" spans="8:10" ht="12">
      <c r="H29" s="61"/>
      <c r="I29" s="61"/>
      <c r="J29" s="61"/>
    </row>
    <row r="30" spans="8:10" ht="12">
      <c r="H30" s="61"/>
      <c r="I30" s="61"/>
      <c r="J30" s="61"/>
    </row>
    <row r="31" spans="8:10" ht="12">
      <c r="H31" s="61"/>
      <c r="I31" s="61"/>
      <c r="J31" s="61"/>
    </row>
    <row r="32" spans="8:10" ht="12">
      <c r="H32" s="61"/>
      <c r="I32" s="61"/>
      <c r="J32" s="61"/>
    </row>
    <row r="33" spans="8:10" ht="12">
      <c r="H33" s="61"/>
      <c r="I33" s="61"/>
      <c r="J33" s="61"/>
    </row>
    <row r="34" spans="8:10" ht="12">
      <c r="H34" s="61"/>
      <c r="I34" s="61"/>
      <c r="J34" s="61"/>
    </row>
    <row r="35" spans="8:10" ht="12">
      <c r="H35" s="61"/>
      <c r="I35" s="61"/>
      <c r="J35" s="61"/>
    </row>
    <row r="36" spans="8:10" ht="12">
      <c r="H36" s="61"/>
      <c r="I36" s="61"/>
      <c r="J36" s="61"/>
    </row>
    <row r="37" spans="8:10" ht="12">
      <c r="H37" s="61"/>
      <c r="I37" s="61"/>
      <c r="J37" s="61"/>
    </row>
    <row r="38" spans="8:10" ht="12">
      <c r="H38" s="61"/>
      <c r="I38" s="61"/>
      <c r="J38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421875" style="2" customWidth="1"/>
  </cols>
  <sheetData>
    <row r="1" spans="1:3" ht="12">
      <c r="A1" s="115" t="str">
        <f>Sommaire!A1</f>
        <v>MAI 2015</v>
      </c>
      <c r="B1" s="51" t="s">
        <v>61</v>
      </c>
      <c r="C1" s="51"/>
    </row>
    <row r="2" ht="12" thickBot="1"/>
    <row r="3" spans="1:6" ht="6" customHeight="1">
      <c r="A3" s="6"/>
      <c r="B3" s="81"/>
      <c r="C3" s="88"/>
      <c r="D3" s="4"/>
      <c r="E3" s="88"/>
      <c r="F3" s="5"/>
    </row>
    <row r="4" spans="1:6" ht="12" customHeight="1">
      <c r="A4" s="7"/>
      <c r="B4" s="82" t="s">
        <v>161</v>
      </c>
      <c r="C4" s="89"/>
      <c r="D4" s="83" t="s">
        <v>163</v>
      </c>
      <c r="E4" s="89"/>
      <c r="F4" s="80"/>
    </row>
    <row r="5" spans="1:6" ht="10.5">
      <c r="A5" s="23" t="s">
        <v>40</v>
      </c>
      <c r="B5" s="17" t="s">
        <v>62</v>
      </c>
      <c r="C5" s="90" t="s">
        <v>162</v>
      </c>
      <c r="D5" s="84" t="s">
        <v>62</v>
      </c>
      <c r="E5" s="90" t="s">
        <v>162</v>
      </c>
      <c r="F5" s="24" t="s">
        <v>13</v>
      </c>
    </row>
    <row r="6" spans="1:6" ht="6" customHeight="1">
      <c r="A6" s="9"/>
      <c r="B6" s="16"/>
      <c r="C6" s="91"/>
      <c r="D6" s="85"/>
      <c r="E6" s="91"/>
      <c r="F6" s="10"/>
    </row>
    <row r="7" spans="1:6" ht="6" customHeight="1">
      <c r="A7" s="7"/>
      <c r="B7" s="17"/>
      <c r="C7" s="97"/>
      <c r="D7" s="84"/>
      <c r="E7" s="97"/>
      <c r="F7" s="11"/>
    </row>
    <row r="8" spans="1:10" ht="12">
      <c r="A8" s="36" t="s">
        <v>0</v>
      </c>
      <c r="B8" s="18">
        <v>2647</v>
      </c>
      <c r="C8" s="93">
        <f aca="true" t="shared" si="0" ref="C8:C18">IF(B$20=0,0,(B8/B$20)*100)</f>
        <v>39.214814814814815</v>
      </c>
      <c r="D8" s="86">
        <v>1990</v>
      </c>
      <c r="E8" s="93">
        <f aca="true" t="shared" si="1" ref="E8:E18">IF(D$20=0,0,(D8/D$20)*100)</f>
        <v>23.32669089204079</v>
      </c>
      <c r="F8" s="12">
        <f aca="true" t="shared" si="2" ref="F8:F20">B8+D8</f>
        <v>4637</v>
      </c>
      <c r="G8" s="114" t="s">
        <v>176</v>
      </c>
      <c r="H8" s="61"/>
      <c r="I8" s="61"/>
      <c r="J8" s="61"/>
    </row>
    <row r="9" spans="1:10" ht="12">
      <c r="A9" s="36" t="s">
        <v>3</v>
      </c>
      <c r="B9" s="18"/>
      <c r="C9" s="93">
        <f t="shared" si="0"/>
        <v>0</v>
      </c>
      <c r="D9" s="86"/>
      <c r="E9" s="93">
        <f t="shared" si="1"/>
        <v>0</v>
      </c>
      <c r="F9" s="12">
        <f>B9+D9</f>
        <v>0</v>
      </c>
      <c r="G9" s="114" t="s">
        <v>176</v>
      </c>
      <c r="H9" s="61"/>
      <c r="I9" s="61"/>
      <c r="J9" s="61"/>
    </row>
    <row r="10" spans="1:10" ht="12">
      <c r="A10" s="36" t="s">
        <v>168</v>
      </c>
      <c r="B10" s="18"/>
      <c r="C10" s="93">
        <f t="shared" si="0"/>
        <v>0</v>
      </c>
      <c r="D10" s="86"/>
      <c r="E10" s="93">
        <f t="shared" si="1"/>
        <v>0</v>
      </c>
      <c r="F10" s="12">
        <f>B10+D10</f>
        <v>0</v>
      </c>
      <c r="G10" s="114" t="s">
        <v>176</v>
      </c>
      <c r="H10" s="61"/>
      <c r="I10" s="61"/>
      <c r="J10" s="61"/>
    </row>
    <row r="11" spans="1:10" ht="12">
      <c r="A11" s="36" t="s">
        <v>9</v>
      </c>
      <c r="B11" s="18">
        <v>497</v>
      </c>
      <c r="C11" s="93">
        <f t="shared" si="0"/>
        <v>7.362962962962963</v>
      </c>
      <c r="D11" s="86">
        <v>477</v>
      </c>
      <c r="E11" s="93">
        <f t="shared" si="1"/>
        <v>5.591372640956512</v>
      </c>
      <c r="F11" s="12">
        <f t="shared" si="2"/>
        <v>974</v>
      </c>
      <c r="G11" s="114" t="s">
        <v>176</v>
      </c>
      <c r="H11" s="61"/>
      <c r="I11" s="61"/>
      <c r="J11" s="61"/>
    </row>
    <row r="12" spans="1:10" ht="12">
      <c r="A12" s="36" t="s">
        <v>11</v>
      </c>
      <c r="B12" s="18">
        <v>279</v>
      </c>
      <c r="C12" s="93">
        <f t="shared" si="0"/>
        <v>4.133333333333333</v>
      </c>
      <c r="D12" s="86">
        <v>325</v>
      </c>
      <c r="E12" s="93">
        <f t="shared" si="1"/>
        <v>3.8096354471925915</v>
      </c>
      <c r="F12" s="12">
        <f t="shared" si="2"/>
        <v>604</v>
      </c>
      <c r="G12" s="114" t="s">
        <v>176</v>
      </c>
      <c r="H12" s="61"/>
      <c r="I12" s="61"/>
      <c r="J12" s="61"/>
    </row>
    <row r="13" spans="1:10" ht="12">
      <c r="A13" s="36" t="s">
        <v>70</v>
      </c>
      <c r="B13" s="18">
        <v>967</v>
      </c>
      <c r="C13" s="93">
        <f t="shared" si="0"/>
        <v>14.325925925925926</v>
      </c>
      <c r="D13" s="86">
        <v>1277</v>
      </c>
      <c r="E13" s="93">
        <f t="shared" si="1"/>
        <v>14.968936818661351</v>
      </c>
      <c r="F13" s="12">
        <f t="shared" si="2"/>
        <v>2244</v>
      </c>
      <c r="G13" s="114" t="s">
        <v>176</v>
      </c>
      <c r="H13" s="61"/>
      <c r="I13" s="61"/>
      <c r="J13" s="61"/>
    </row>
    <row r="14" spans="1:10" ht="12">
      <c r="A14" s="36" t="s">
        <v>67</v>
      </c>
      <c r="B14" s="18">
        <v>360</v>
      </c>
      <c r="C14" s="93">
        <f t="shared" si="0"/>
        <v>5.333333333333334</v>
      </c>
      <c r="D14" s="86">
        <v>827</v>
      </c>
      <c r="E14" s="93">
        <f t="shared" si="1"/>
        <v>9.694056968702379</v>
      </c>
      <c r="F14" s="12">
        <f>B14+D14</f>
        <v>1187</v>
      </c>
      <c r="G14" s="114" t="s">
        <v>176</v>
      </c>
      <c r="H14" s="61"/>
      <c r="I14" s="61"/>
      <c r="J14" s="61"/>
    </row>
    <row r="15" spans="1:10" ht="12">
      <c r="A15" s="36" t="s">
        <v>166</v>
      </c>
      <c r="B15" s="18">
        <v>1540</v>
      </c>
      <c r="C15" s="93">
        <f t="shared" si="0"/>
        <v>22.814814814814817</v>
      </c>
      <c r="D15" s="86">
        <v>2410</v>
      </c>
      <c r="E15" s="93">
        <f t="shared" si="1"/>
        <v>28.249912085335833</v>
      </c>
      <c r="F15" s="12">
        <f>B15+D15</f>
        <v>3950</v>
      </c>
      <c r="G15" s="114" t="s">
        <v>176</v>
      </c>
      <c r="H15" s="61"/>
      <c r="I15" s="61"/>
      <c r="J15" s="61"/>
    </row>
    <row r="16" spans="1:10" ht="12">
      <c r="A16" s="36" t="s">
        <v>167</v>
      </c>
      <c r="B16" s="18">
        <v>460</v>
      </c>
      <c r="C16" s="93">
        <f t="shared" si="0"/>
        <v>6.814814814814815</v>
      </c>
      <c r="D16" s="86">
        <v>1225</v>
      </c>
      <c r="E16" s="93">
        <f t="shared" si="1"/>
        <v>14.359395147110538</v>
      </c>
      <c r="F16" s="12">
        <f t="shared" si="2"/>
        <v>1685</v>
      </c>
      <c r="G16" s="114" t="s">
        <v>176</v>
      </c>
      <c r="H16" s="61"/>
      <c r="I16" s="61"/>
      <c r="J16" s="61"/>
    </row>
    <row r="17" spans="1:10" ht="12">
      <c r="A17" s="36" t="s">
        <v>71</v>
      </c>
      <c r="B17" s="18"/>
      <c r="C17" s="93">
        <f t="shared" si="0"/>
        <v>0</v>
      </c>
      <c r="D17" s="86"/>
      <c r="E17" s="93">
        <f t="shared" si="1"/>
        <v>0</v>
      </c>
      <c r="F17" s="12">
        <f t="shared" si="2"/>
        <v>0</v>
      </c>
      <c r="G17" s="114" t="s">
        <v>176</v>
      </c>
      <c r="H17" s="61"/>
      <c r="I17" s="61"/>
      <c r="J17" s="61"/>
    </row>
    <row r="18" spans="1:10" ht="12">
      <c r="A18" s="36" t="s">
        <v>170</v>
      </c>
      <c r="B18" s="18"/>
      <c r="C18" s="93">
        <f t="shared" si="0"/>
        <v>0</v>
      </c>
      <c r="D18" s="86"/>
      <c r="E18" s="93">
        <f t="shared" si="1"/>
        <v>0</v>
      </c>
      <c r="F18" s="12">
        <f t="shared" si="2"/>
        <v>0</v>
      </c>
      <c r="G18" s="114" t="s">
        <v>176</v>
      </c>
      <c r="H18" s="61"/>
      <c r="I18" s="61"/>
      <c r="J18" s="61"/>
    </row>
    <row r="19" spans="1:10" ht="3.75" customHeight="1">
      <c r="A19" s="36"/>
      <c r="B19" s="18"/>
      <c r="C19" s="92"/>
      <c r="D19" s="86"/>
      <c r="E19" s="92"/>
      <c r="F19" s="12"/>
      <c r="H19" s="61"/>
      <c r="I19" s="61"/>
      <c r="J19" s="61"/>
    </row>
    <row r="20" spans="1:10" ht="12.75" thickBot="1">
      <c r="A20" s="32" t="s">
        <v>44</v>
      </c>
      <c r="B20" s="20">
        <f>SUM(B8:B18)</f>
        <v>6750</v>
      </c>
      <c r="C20" s="100">
        <f>IF(B$20=0,0,(B20/B$20)*100)</f>
        <v>100</v>
      </c>
      <c r="D20" s="96">
        <f>SUM(D8:D18)</f>
        <v>8531</v>
      </c>
      <c r="E20" s="100">
        <f>IF(D$20=0,0,(D20/D$20)*100)</f>
        <v>100</v>
      </c>
      <c r="F20" s="13">
        <f t="shared" si="2"/>
        <v>15281</v>
      </c>
      <c r="H20" s="61"/>
      <c r="I20" s="61"/>
      <c r="J20" s="61"/>
    </row>
    <row r="21" spans="2:10" ht="12">
      <c r="B21" s="3"/>
      <c r="C21" s="3"/>
      <c r="D21" s="3"/>
      <c r="E21" s="3"/>
      <c r="F21" s="3"/>
      <c r="H21" s="61"/>
      <c r="I21" s="61"/>
      <c r="J21" s="61"/>
    </row>
    <row r="22" spans="1:6" ht="10.5">
      <c r="A22" s="2" t="s">
        <v>172</v>
      </c>
      <c r="F22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Zeros="0" workbookViewId="0" topLeftCell="A1">
      <selection activeCell="H18" sqref="H18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421875" style="2" customWidth="1"/>
  </cols>
  <sheetData>
    <row r="1" spans="1:3" ht="10.5">
      <c r="A1" s="115" t="str">
        <f>Sommaire!A1</f>
        <v>MAI 2015</v>
      </c>
      <c r="B1" s="52" t="s">
        <v>60</v>
      </c>
      <c r="C1" s="52"/>
    </row>
    <row r="2" ht="12" thickBot="1"/>
    <row r="3" spans="1:6" ht="6" customHeight="1">
      <c r="A3" s="6"/>
      <c r="B3" s="81"/>
      <c r="C3" s="88"/>
      <c r="D3" s="4"/>
      <c r="E3" s="88"/>
      <c r="F3" s="5"/>
    </row>
    <row r="4" spans="1:6" ht="12" customHeight="1">
      <c r="A4" s="7"/>
      <c r="B4" s="82" t="s">
        <v>161</v>
      </c>
      <c r="C4" s="89"/>
      <c r="D4" s="83" t="s">
        <v>163</v>
      </c>
      <c r="E4" s="89"/>
      <c r="F4" s="80"/>
    </row>
    <row r="5" spans="1:6" ht="10.5">
      <c r="A5" s="23" t="s">
        <v>37</v>
      </c>
      <c r="B5" s="17" t="s">
        <v>62</v>
      </c>
      <c r="C5" s="90" t="s">
        <v>162</v>
      </c>
      <c r="D5" s="84" t="s">
        <v>62</v>
      </c>
      <c r="E5" s="90" t="s">
        <v>162</v>
      </c>
      <c r="F5" s="24" t="s">
        <v>13</v>
      </c>
    </row>
    <row r="6" spans="1:6" ht="6" customHeight="1">
      <c r="A6" s="9"/>
      <c r="B6" s="16"/>
      <c r="C6" s="91"/>
      <c r="D6" s="85"/>
      <c r="E6" s="91"/>
      <c r="F6" s="10"/>
    </row>
    <row r="7" spans="1:6" ht="6" customHeight="1">
      <c r="A7" s="7"/>
      <c r="B7" s="17"/>
      <c r="C7" s="97"/>
      <c r="D7" s="84"/>
      <c r="E7" s="97"/>
      <c r="F7" s="11"/>
    </row>
    <row r="8" spans="1:7" ht="10.5">
      <c r="A8" s="7" t="s">
        <v>0</v>
      </c>
      <c r="B8" s="18">
        <v>2878</v>
      </c>
      <c r="C8" s="93">
        <f aca="true" t="shared" si="0" ref="C8:C14">IF(B$39=0,0,(B8/B$39)*100)</f>
        <v>42.63703703703703</v>
      </c>
      <c r="D8" s="86">
        <v>8272</v>
      </c>
      <c r="E8" s="93">
        <f aca="true" t="shared" si="1" ref="E8:E14">IF(D$39=0,0,(D8/D$39)*100)</f>
        <v>96.96401359746805</v>
      </c>
      <c r="F8" s="12">
        <f aca="true" t="shared" si="2" ref="F8:F13">B8+D8</f>
        <v>11150</v>
      </c>
      <c r="G8" s="114" t="s">
        <v>176</v>
      </c>
    </row>
    <row r="9" spans="1:7" ht="10.5">
      <c r="A9" s="7" t="s">
        <v>109</v>
      </c>
      <c r="B9" s="18">
        <v>24</v>
      </c>
      <c r="C9" s="93">
        <f t="shared" si="0"/>
        <v>0.35555555555555557</v>
      </c>
      <c r="D9" s="86">
        <v>0</v>
      </c>
      <c r="E9" s="93">
        <f t="shared" si="1"/>
        <v>0</v>
      </c>
      <c r="F9" s="12">
        <f t="shared" si="2"/>
        <v>24</v>
      </c>
      <c r="G9" s="114" t="s">
        <v>176</v>
      </c>
    </row>
    <row r="10" spans="1:7" ht="10.5">
      <c r="A10" s="7" t="s">
        <v>110</v>
      </c>
      <c r="B10" s="18">
        <v>84</v>
      </c>
      <c r="C10" s="93">
        <f t="shared" si="0"/>
        <v>1.2444444444444445</v>
      </c>
      <c r="D10" s="86">
        <v>7</v>
      </c>
      <c r="E10" s="93">
        <f t="shared" si="1"/>
        <v>0.08205368655491736</v>
      </c>
      <c r="F10" s="12">
        <f t="shared" si="2"/>
        <v>91</v>
      </c>
      <c r="G10" s="114" t="s">
        <v>176</v>
      </c>
    </row>
    <row r="11" spans="1:7" ht="10.5">
      <c r="A11" s="7" t="s">
        <v>108</v>
      </c>
      <c r="B11" s="18">
        <v>70</v>
      </c>
      <c r="C11" s="93">
        <f t="shared" si="0"/>
        <v>1.037037037037037</v>
      </c>
      <c r="D11" s="86">
        <v>2</v>
      </c>
      <c r="E11" s="93">
        <f t="shared" si="1"/>
        <v>0.0234439104442621</v>
      </c>
      <c r="F11" s="12">
        <f t="shared" si="2"/>
        <v>72</v>
      </c>
      <c r="G11" s="114" t="s">
        <v>176</v>
      </c>
    </row>
    <row r="12" spans="1:7" ht="10.5">
      <c r="A12" s="7" t="s">
        <v>111</v>
      </c>
      <c r="B12" s="18">
        <v>105</v>
      </c>
      <c r="C12" s="93">
        <f t="shared" si="0"/>
        <v>1.5555555555555556</v>
      </c>
      <c r="D12" s="86">
        <v>4</v>
      </c>
      <c r="E12" s="93">
        <f t="shared" si="1"/>
        <v>0.0468878208885242</v>
      </c>
      <c r="F12" s="12">
        <f t="shared" si="2"/>
        <v>109</v>
      </c>
      <c r="G12" s="114" t="s">
        <v>176</v>
      </c>
    </row>
    <row r="13" spans="1:7" ht="10.5">
      <c r="A13" s="7" t="s">
        <v>1</v>
      </c>
      <c r="B13" s="18">
        <v>187</v>
      </c>
      <c r="C13" s="93">
        <f t="shared" si="0"/>
        <v>2.77037037037037</v>
      </c>
      <c r="D13" s="86">
        <v>40</v>
      </c>
      <c r="E13" s="93">
        <f t="shared" si="1"/>
        <v>0.4688782088852421</v>
      </c>
      <c r="F13" s="12">
        <f t="shared" si="2"/>
        <v>227</v>
      </c>
      <c r="G13" s="114" t="s">
        <v>176</v>
      </c>
    </row>
    <row r="14" spans="1:7" ht="10.5">
      <c r="A14" s="14" t="s">
        <v>2</v>
      </c>
      <c r="B14" s="19">
        <f>SUM(B8:B13)</f>
        <v>3348</v>
      </c>
      <c r="C14" s="94">
        <f t="shared" si="0"/>
        <v>49.6</v>
      </c>
      <c r="D14" s="87">
        <f>SUM(D8:D13)</f>
        <v>8325</v>
      </c>
      <c r="E14" s="94">
        <f t="shared" si="1"/>
        <v>97.58527722424101</v>
      </c>
      <c r="F14" s="15">
        <f>SUM(F8:F13)</f>
        <v>11673</v>
      </c>
      <c r="G14" s="114" t="s">
        <v>176</v>
      </c>
    </row>
    <row r="15" spans="1:7" ht="6" customHeight="1">
      <c r="A15" s="7"/>
      <c r="B15" s="18"/>
      <c r="C15" s="92"/>
      <c r="D15" s="86"/>
      <c r="E15" s="92"/>
      <c r="F15" s="12"/>
      <c r="G15" s="114" t="s">
        <v>176</v>
      </c>
    </row>
    <row r="16" spans="1:7" ht="10.5">
      <c r="A16" s="7" t="s">
        <v>3</v>
      </c>
      <c r="B16" s="18">
        <v>1154</v>
      </c>
      <c r="C16" s="93">
        <f aca="true" t="shared" si="3" ref="C16:C21">IF(B$39=0,0,(B16/B$39)*100)</f>
        <v>17.096296296296295</v>
      </c>
      <c r="D16" s="86">
        <v>24</v>
      </c>
      <c r="E16" s="93">
        <f aca="true" t="shared" si="4" ref="E16:E21">IF(D$39=0,0,(D16/D$39)*100)</f>
        <v>0.28132692533114523</v>
      </c>
      <c r="F16" s="12">
        <f>B16+D16</f>
        <v>1178</v>
      </c>
      <c r="G16" s="114" t="s">
        <v>176</v>
      </c>
    </row>
    <row r="17" spans="1:7" ht="10.5">
      <c r="A17" s="7" t="s">
        <v>143</v>
      </c>
      <c r="B17" s="18">
        <v>20</v>
      </c>
      <c r="C17" s="93">
        <f t="shared" si="3"/>
        <v>0.2962962962962963</v>
      </c>
      <c r="D17" s="86">
        <v>9</v>
      </c>
      <c r="E17" s="93">
        <f t="shared" si="4"/>
        <v>0.10549759699917946</v>
      </c>
      <c r="F17" s="12">
        <f>B17+D17</f>
        <v>29</v>
      </c>
      <c r="G17" s="114" t="s">
        <v>176</v>
      </c>
    </row>
    <row r="18" spans="1:7" ht="10.5">
      <c r="A18" s="7" t="s">
        <v>112</v>
      </c>
      <c r="B18" s="18">
        <v>2</v>
      </c>
      <c r="C18" s="93">
        <f t="shared" si="3"/>
        <v>0.02962962962962963</v>
      </c>
      <c r="D18" s="86">
        <v>0</v>
      </c>
      <c r="E18" s="93">
        <f t="shared" si="4"/>
        <v>0</v>
      </c>
      <c r="F18" s="12">
        <f>B18+D18</f>
        <v>2</v>
      </c>
      <c r="G18" s="114" t="s">
        <v>176</v>
      </c>
    </row>
    <row r="19" spans="1:7" ht="10.5">
      <c r="A19" s="7" t="s">
        <v>113</v>
      </c>
      <c r="B19" s="18">
        <v>71</v>
      </c>
      <c r="C19" s="93">
        <f t="shared" si="3"/>
        <v>1.0518518518518518</v>
      </c>
      <c r="D19" s="86">
        <v>8</v>
      </c>
      <c r="E19" s="93">
        <f t="shared" si="4"/>
        <v>0.0937756417770484</v>
      </c>
      <c r="F19" s="12">
        <f>B19+D19</f>
        <v>79</v>
      </c>
      <c r="G19" s="114" t="s">
        <v>176</v>
      </c>
    </row>
    <row r="20" spans="1:7" ht="10.5">
      <c r="A20" s="7" t="s">
        <v>4</v>
      </c>
      <c r="B20" s="18">
        <v>143</v>
      </c>
      <c r="C20" s="93">
        <f t="shared" si="3"/>
        <v>2.1185185185185187</v>
      </c>
      <c r="D20" s="86">
        <v>33</v>
      </c>
      <c r="E20" s="93">
        <f t="shared" si="4"/>
        <v>0.3868245223303247</v>
      </c>
      <c r="F20" s="12">
        <f>B20+D20</f>
        <v>176</v>
      </c>
      <c r="G20" s="114" t="s">
        <v>176</v>
      </c>
    </row>
    <row r="21" spans="1:7" ht="10.5">
      <c r="A21" s="14" t="s">
        <v>5</v>
      </c>
      <c r="B21" s="19">
        <f>SUM(B16:B20)</f>
        <v>1390</v>
      </c>
      <c r="C21" s="94">
        <f t="shared" si="3"/>
        <v>20.59259259259259</v>
      </c>
      <c r="D21" s="87">
        <f>SUM(D16:D20)</f>
        <v>74</v>
      </c>
      <c r="E21" s="94">
        <f t="shared" si="4"/>
        <v>0.8674246864376978</v>
      </c>
      <c r="F21" s="15">
        <f>SUM(F16:F20)</f>
        <v>1464</v>
      </c>
      <c r="G21" s="114" t="s">
        <v>176</v>
      </c>
    </row>
    <row r="22" spans="1:7" ht="6" customHeight="1">
      <c r="A22" s="7"/>
      <c r="B22" s="18"/>
      <c r="C22" s="92"/>
      <c r="D22" s="86"/>
      <c r="E22" s="92"/>
      <c r="F22" s="12"/>
      <c r="G22" s="114" t="s">
        <v>176</v>
      </c>
    </row>
    <row r="23" spans="1:7" ht="10.5">
      <c r="A23" s="14" t="s">
        <v>6</v>
      </c>
      <c r="B23" s="19">
        <v>13</v>
      </c>
      <c r="C23" s="94">
        <f>IF(B$39=0,0,(B23/B$39)*100)</f>
        <v>0.1925925925925926</v>
      </c>
      <c r="D23" s="87">
        <v>5</v>
      </c>
      <c r="E23" s="94">
        <f>IF(D$39=0,0,(D23/D$39)*100)</f>
        <v>0.058609776110655265</v>
      </c>
      <c r="F23" s="15">
        <f>B23+D23</f>
        <v>18</v>
      </c>
      <c r="G23" s="114" t="s">
        <v>176</v>
      </c>
    </row>
    <row r="24" spans="1:7" ht="6" customHeight="1">
      <c r="A24" s="7"/>
      <c r="B24" s="18"/>
      <c r="C24" s="92"/>
      <c r="D24" s="86"/>
      <c r="E24" s="92"/>
      <c r="F24" s="12"/>
      <c r="G24" s="114" t="s">
        <v>176</v>
      </c>
    </row>
    <row r="25" spans="1:7" ht="10.5">
      <c r="A25" s="7" t="s">
        <v>7</v>
      </c>
      <c r="B25" s="18">
        <v>86</v>
      </c>
      <c r="C25" s="93">
        <f>IF(B$39=0,0,(B25/B$39)*100)</f>
        <v>1.274074074074074</v>
      </c>
      <c r="D25" s="86">
        <v>2</v>
      </c>
      <c r="E25" s="93">
        <f>IF(D$39=0,0,(D25/D$39)*100)</f>
        <v>0.0234439104442621</v>
      </c>
      <c r="F25" s="12">
        <f>B25+D25</f>
        <v>88</v>
      </c>
      <c r="G25" s="114" t="s">
        <v>176</v>
      </c>
    </row>
    <row r="26" spans="1:7" ht="10.5">
      <c r="A26" s="7" t="s">
        <v>117</v>
      </c>
      <c r="B26" s="18">
        <v>76</v>
      </c>
      <c r="C26" s="93">
        <f>IF(B$39=0,0,(B26/B$39)*100)</f>
        <v>1.1259259259259258</v>
      </c>
      <c r="D26" s="86">
        <v>20</v>
      </c>
      <c r="E26" s="93">
        <f>IF(D$39=0,0,(D26/D$39)*100)</f>
        <v>0.23443910444262106</v>
      </c>
      <c r="F26" s="12">
        <f>B26+D26</f>
        <v>96</v>
      </c>
      <c r="G26" s="114" t="s">
        <v>176</v>
      </c>
    </row>
    <row r="27" spans="1:7" ht="10.5">
      <c r="A27" s="7" t="s">
        <v>118</v>
      </c>
      <c r="B27" s="18">
        <v>2</v>
      </c>
      <c r="C27" s="93">
        <f>IF(B$39=0,0,(B27/B$39)*100)</f>
        <v>0.02962962962962963</v>
      </c>
      <c r="D27" s="86">
        <v>0</v>
      </c>
      <c r="E27" s="93">
        <f>IF(D$39=0,0,(D27/D$39)*100)</f>
        <v>0</v>
      </c>
      <c r="F27" s="12">
        <f>B27+D27</f>
        <v>2</v>
      </c>
      <c r="G27" s="114" t="s">
        <v>176</v>
      </c>
    </row>
    <row r="28" spans="1:7" ht="10.5">
      <c r="A28" s="7" t="s">
        <v>15</v>
      </c>
      <c r="B28" s="18">
        <v>32</v>
      </c>
      <c r="C28" s="93">
        <f>IF(B$39=0,0,(B28/B$39)*100)</f>
        <v>0.4740740740740741</v>
      </c>
      <c r="D28" s="86">
        <v>4</v>
      </c>
      <c r="E28" s="93">
        <f>IF(D$39=0,0,(D28/D$39)*100)</f>
        <v>0.0468878208885242</v>
      </c>
      <c r="F28" s="12">
        <f>B28+D28</f>
        <v>36</v>
      </c>
      <c r="G28" s="114" t="s">
        <v>176</v>
      </c>
    </row>
    <row r="29" spans="1:7" ht="10.5">
      <c r="A29" s="14" t="s">
        <v>8</v>
      </c>
      <c r="B29" s="19">
        <f>SUM(B25:B28)</f>
        <v>196</v>
      </c>
      <c r="C29" s="94">
        <f>IF(B$39=0,0,(B29/B$39)*100)</f>
        <v>2.903703703703704</v>
      </c>
      <c r="D29" s="87">
        <f>SUM(D25:D28)</f>
        <v>26</v>
      </c>
      <c r="E29" s="94">
        <f>IF(D$39=0,0,(D29/D$39)*100)</f>
        <v>0.30477083577540737</v>
      </c>
      <c r="F29" s="15">
        <f>SUM(F25:F28)</f>
        <v>222</v>
      </c>
      <c r="G29" s="114" t="s">
        <v>176</v>
      </c>
    </row>
    <row r="30" spans="1:7" ht="6" customHeight="1">
      <c r="A30" s="7"/>
      <c r="B30" s="18"/>
      <c r="C30" s="92"/>
      <c r="D30" s="86"/>
      <c r="E30" s="92"/>
      <c r="F30" s="12"/>
      <c r="G30" s="114" t="s">
        <v>176</v>
      </c>
    </row>
    <row r="31" spans="1:7" ht="10.5">
      <c r="A31" s="7" t="s">
        <v>70</v>
      </c>
      <c r="B31" s="18">
        <v>601</v>
      </c>
      <c r="C31" s="93">
        <f>IF(B$39=0,0,(B31/B$39)*100)</f>
        <v>8.903703703703703</v>
      </c>
      <c r="D31" s="86">
        <v>11</v>
      </c>
      <c r="E31" s="93">
        <f>IF(D$39=0,0,(D31/D$39)*100)</f>
        <v>0.12894150744344157</v>
      </c>
      <c r="F31" s="12">
        <f>B31+D31</f>
        <v>612</v>
      </c>
      <c r="G31" s="114" t="s">
        <v>176</v>
      </c>
    </row>
    <row r="32" spans="1:7" ht="10.5">
      <c r="A32" s="7" t="s">
        <v>67</v>
      </c>
      <c r="B32" s="18">
        <v>165</v>
      </c>
      <c r="C32" s="93">
        <f>IF(B$39=0,0,(B32/B$39)*100)</f>
        <v>2.4444444444444446</v>
      </c>
      <c r="D32" s="86">
        <v>53</v>
      </c>
      <c r="E32" s="93">
        <f>IF(D$39=0,0,(D32/D$39)*100)</f>
        <v>0.6212636267729457</v>
      </c>
      <c r="F32" s="12">
        <f>B32+D32</f>
        <v>218</v>
      </c>
      <c r="G32" s="114" t="s">
        <v>176</v>
      </c>
    </row>
    <row r="33" spans="1:7" ht="10.5">
      <c r="A33" s="7" t="s">
        <v>68</v>
      </c>
      <c r="B33" s="18">
        <v>988</v>
      </c>
      <c r="C33" s="93">
        <f>IF(B$39=0,0,(B33/B$39)*100)</f>
        <v>14.637037037037038</v>
      </c>
      <c r="D33" s="86">
        <v>25</v>
      </c>
      <c r="E33" s="93">
        <f>IF(D$39=0,0,(D33/D$39)*100)</f>
        <v>0.2930488805532763</v>
      </c>
      <c r="F33" s="12">
        <f>B33+D33</f>
        <v>1013</v>
      </c>
      <c r="G33" s="114" t="s">
        <v>176</v>
      </c>
    </row>
    <row r="34" spans="1:7" ht="10.5">
      <c r="A34" s="7" t="s">
        <v>160</v>
      </c>
      <c r="B34" s="18">
        <v>44</v>
      </c>
      <c r="C34" s="93">
        <f>IF(B$39=0,0,(B34/B$39)*100)</f>
        <v>0.6518518518518518</v>
      </c>
      <c r="D34" s="86">
        <v>12</v>
      </c>
      <c r="E34" s="93">
        <f>IF(D$39=0,0,(D34/D$39)*100)</f>
        <v>0.14066346266557261</v>
      </c>
      <c r="F34" s="12">
        <f>B34+D34</f>
        <v>56</v>
      </c>
      <c r="G34" s="114" t="s">
        <v>176</v>
      </c>
    </row>
    <row r="35" spans="1:7" ht="10.5">
      <c r="A35" s="14" t="s">
        <v>10</v>
      </c>
      <c r="B35" s="19">
        <f>SUM(B31:B34)</f>
        <v>1798</v>
      </c>
      <c r="C35" s="94">
        <f>IF(B$39=0,0,(B35/B$39)*100)</f>
        <v>26.637037037037036</v>
      </c>
      <c r="D35" s="87">
        <f>SUM(D31:D34)</f>
        <v>101</v>
      </c>
      <c r="E35" s="94">
        <f>IF(D$39=0,0,(D35/D$39)*100)</f>
        <v>1.1839174774352363</v>
      </c>
      <c r="F35" s="15">
        <f>SUM(F31:F34)</f>
        <v>1899</v>
      </c>
      <c r="G35" s="114" t="s">
        <v>176</v>
      </c>
    </row>
    <row r="36" spans="1:7" ht="6" customHeight="1">
      <c r="A36" s="7"/>
      <c r="B36" s="18"/>
      <c r="C36" s="92"/>
      <c r="D36" s="86"/>
      <c r="E36" s="92"/>
      <c r="F36" s="12"/>
      <c r="G36" s="114" t="s">
        <v>176</v>
      </c>
    </row>
    <row r="37" spans="1:7" ht="10.5">
      <c r="A37" s="14" t="s">
        <v>39</v>
      </c>
      <c r="B37" s="19">
        <v>5</v>
      </c>
      <c r="C37" s="94">
        <f>IF(B$39=0,0,(B37/B$39)*100)</f>
        <v>0.07407407407407407</v>
      </c>
      <c r="D37" s="87">
        <v>0</v>
      </c>
      <c r="E37" s="94">
        <f>IF(D$39=0,0,(D37/D$39)*100)</f>
        <v>0</v>
      </c>
      <c r="F37" s="15">
        <f>B37+D37</f>
        <v>5</v>
      </c>
      <c r="G37" s="114" t="s">
        <v>176</v>
      </c>
    </row>
    <row r="38" spans="1:6" ht="6" customHeight="1">
      <c r="A38" s="7"/>
      <c r="B38" s="18"/>
      <c r="C38" s="92"/>
      <c r="D38" s="86"/>
      <c r="E38" s="92"/>
      <c r="F38" s="28"/>
    </row>
    <row r="39" spans="1:6" ht="12.75" thickBot="1">
      <c r="A39" s="8" t="s">
        <v>44</v>
      </c>
      <c r="B39" s="34">
        <f>B14+B21+B23+B29+B35+B37</f>
        <v>6750</v>
      </c>
      <c r="C39" s="95">
        <f>IF(B$39=0,0,(B39/B$39)*100)</f>
        <v>100</v>
      </c>
      <c r="D39" s="96">
        <f>D14+D21+D23+D29+D35+D37</f>
        <v>8531</v>
      </c>
      <c r="E39" s="100">
        <f>IF(D$39=0,0,(D39/D$39)*100)</f>
        <v>100</v>
      </c>
      <c r="F39" s="13">
        <f>B39+D39</f>
        <v>15281</v>
      </c>
    </row>
    <row r="40" spans="2:6" ht="12" customHeight="1">
      <c r="B40" s="3"/>
      <c r="C40" s="3"/>
      <c r="D40" s="3"/>
      <c r="E40" s="3"/>
      <c r="F40" s="3"/>
    </row>
    <row r="41" spans="1:6" ht="10.5">
      <c r="A41" s="2" t="s">
        <v>172</v>
      </c>
      <c r="F41" s="1"/>
    </row>
    <row r="42" spans="7:9" ht="12">
      <c r="G42" s="61"/>
      <c r="H42" s="61"/>
      <c r="I42" s="61"/>
    </row>
    <row r="43" spans="7:9" ht="12">
      <c r="G43" s="61"/>
      <c r="H43" s="61"/>
      <c r="I43" s="61"/>
    </row>
    <row r="44" spans="7:9" ht="12">
      <c r="G44" s="61"/>
      <c r="H44" s="61"/>
      <c r="I44" s="61"/>
    </row>
    <row r="45" spans="7:9" ht="12">
      <c r="G45" s="61"/>
      <c r="H45" s="61"/>
      <c r="I45" s="61"/>
    </row>
    <row r="46" spans="7:9" ht="12">
      <c r="G46" s="61"/>
      <c r="H46" s="61"/>
      <c r="I46" s="61"/>
    </row>
    <row r="47" spans="7:9" ht="12">
      <c r="G47" s="61"/>
      <c r="H47" s="61"/>
      <c r="I47" s="61"/>
    </row>
    <row r="48" spans="7:9" ht="12">
      <c r="G48" s="61"/>
      <c r="H48" s="61"/>
      <c r="I48" s="61"/>
    </row>
    <row r="49" spans="7:9" ht="12">
      <c r="G49" s="61"/>
      <c r="H49" s="61"/>
      <c r="I49" s="61"/>
    </row>
    <row r="50" spans="7:9" ht="12">
      <c r="G50" s="61"/>
      <c r="H50" s="61"/>
      <c r="I50" s="61"/>
    </row>
    <row r="51" spans="7:9" ht="12">
      <c r="G51" s="61"/>
      <c r="H51" s="61"/>
      <c r="I51" s="61"/>
    </row>
    <row r="52" spans="7:9" ht="12">
      <c r="G52" s="61"/>
      <c r="H52" s="61"/>
      <c r="I52" s="61"/>
    </row>
    <row r="53" spans="7:9" ht="12">
      <c r="G53" s="61"/>
      <c r="H53" s="61"/>
      <c r="I53" s="61"/>
    </row>
    <row r="54" spans="7:9" ht="12">
      <c r="G54" s="61"/>
      <c r="H54" s="61"/>
      <c r="I54" s="61"/>
    </row>
    <row r="55" spans="7:9" ht="12">
      <c r="G55" s="61"/>
      <c r="H55" s="61"/>
      <c r="I55" s="61"/>
    </row>
    <row r="56" spans="7:9" ht="12">
      <c r="G56" s="61"/>
      <c r="H56" s="61"/>
      <c r="I56" s="61"/>
    </row>
    <row r="57" spans="7:9" ht="12">
      <c r="G57" s="61"/>
      <c r="H57" s="61"/>
      <c r="I57" s="61"/>
    </row>
    <row r="58" spans="7:9" ht="12">
      <c r="G58" s="61"/>
      <c r="H58" s="61"/>
      <c r="I58" s="61"/>
    </row>
    <row r="59" spans="7:9" ht="12">
      <c r="G59" s="61"/>
      <c r="H59" s="61"/>
      <c r="I59" s="61"/>
    </row>
    <row r="60" spans="7:9" ht="12">
      <c r="G60" s="61"/>
      <c r="H60" s="61"/>
      <c r="I60" s="61"/>
    </row>
    <row r="61" spans="7:9" ht="12">
      <c r="G61" s="61"/>
      <c r="H61" s="61"/>
      <c r="I61" s="61"/>
    </row>
    <row r="62" spans="7:9" ht="12">
      <c r="G62" s="61"/>
      <c r="H62" s="61"/>
      <c r="I62" s="61"/>
    </row>
    <row r="63" spans="7:9" ht="12">
      <c r="G63" s="61"/>
      <c r="H63" s="61"/>
      <c r="I63" s="61"/>
    </row>
    <row r="64" spans="7:9" ht="12">
      <c r="G64" s="61"/>
      <c r="H64" s="61"/>
      <c r="I64" s="61"/>
    </row>
    <row r="65" spans="7:9" ht="12">
      <c r="G65" s="61"/>
      <c r="H65" s="61"/>
      <c r="I65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workbookViewId="0" topLeftCell="A1">
      <selection activeCell="A2" sqref="A2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421875" style="2" customWidth="1"/>
  </cols>
  <sheetData>
    <row r="1" spans="1:3" ht="12">
      <c r="A1" s="115" t="str">
        <f>Sommaire!A1</f>
        <v>MAI 2015</v>
      </c>
      <c r="B1" s="51" t="s">
        <v>59</v>
      </c>
      <c r="C1" s="51"/>
    </row>
    <row r="2" ht="12" thickBot="1"/>
    <row r="3" spans="1:6" ht="6" customHeight="1">
      <c r="A3" s="6"/>
      <c r="B3" s="81"/>
      <c r="C3" s="88"/>
      <c r="D3" s="4"/>
      <c r="E3" s="88"/>
      <c r="F3" s="5"/>
    </row>
    <row r="4" spans="1:6" ht="12" customHeight="1">
      <c r="A4" s="7"/>
      <c r="B4" s="82" t="s">
        <v>161</v>
      </c>
      <c r="C4" s="89"/>
      <c r="D4" s="83" t="s">
        <v>163</v>
      </c>
      <c r="E4" s="89"/>
      <c r="F4" s="80"/>
    </row>
    <row r="5" spans="1:6" ht="10.5">
      <c r="A5" s="23" t="s">
        <v>41</v>
      </c>
      <c r="B5" s="17" t="s">
        <v>62</v>
      </c>
      <c r="C5" s="90" t="s">
        <v>162</v>
      </c>
      <c r="D5" s="84" t="s">
        <v>62</v>
      </c>
      <c r="E5" s="90" t="s">
        <v>162</v>
      </c>
      <c r="F5" s="24" t="s">
        <v>13</v>
      </c>
    </row>
    <row r="6" spans="1:6" ht="6" customHeight="1">
      <c r="A6" s="9"/>
      <c r="B6" s="16"/>
      <c r="C6" s="91"/>
      <c r="D6" s="85"/>
      <c r="E6" s="91"/>
      <c r="F6" s="10"/>
    </row>
    <row r="7" spans="1:6" ht="6" customHeight="1">
      <c r="A7" s="7"/>
      <c r="B7" s="17"/>
      <c r="C7" s="97"/>
      <c r="D7" s="84"/>
      <c r="E7" s="97"/>
      <c r="F7" s="11"/>
    </row>
    <row r="8" spans="1:7" ht="10.5">
      <c r="A8" s="36" t="s">
        <v>52</v>
      </c>
      <c r="B8" s="18">
        <v>474</v>
      </c>
      <c r="C8" s="93">
        <f aca="true" t="shared" si="0" ref="C8:C15">IF(B$17=0,0,(B8/B$17)*100)</f>
        <v>7.022222222222223</v>
      </c>
      <c r="D8" s="86">
        <v>520</v>
      </c>
      <c r="E8" s="93">
        <f aca="true" t="shared" si="1" ref="E8:E15">IF(D$17=0,0,(D8/D$17)*100)</f>
        <v>6.095416715508146</v>
      </c>
      <c r="F8" s="12">
        <f aca="true" t="shared" si="2" ref="F8:F15">B8+D8</f>
        <v>994</v>
      </c>
      <c r="G8" s="114" t="s">
        <v>176</v>
      </c>
    </row>
    <row r="9" spans="1:7" ht="10.5">
      <c r="A9" s="36" t="s">
        <v>53</v>
      </c>
      <c r="B9" s="18">
        <v>1730</v>
      </c>
      <c r="C9" s="93">
        <f t="shared" si="0"/>
        <v>25.62962962962963</v>
      </c>
      <c r="D9" s="86">
        <v>1457</v>
      </c>
      <c r="E9" s="93">
        <f t="shared" si="1"/>
        <v>17.078888758644943</v>
      </c>
      <c r="F9" s="12">
        <f t="shared" si="2"/>
        <v>3187</v>
      </c>
      <c r="G9" s="114" t="s">
        <v>176</v>
      </c>
    </row>
    <row r="10" spans="1:7" ht="10.5">
      <c r="A10" s="36" t="s">
        <v>54</v>
      </c>
      <c r="B10" s="18">
        <v>1393</v>
      </c>
      <c r="C10" s="93">
        <f t="shared" si="0"/>
        <v>20.637037037037036</v>
      </c>
      <c r="D10" s="86">
        <v>1145</v>
      </c>
      <c r="E10" s="93">
        <f t="shared" si="1"/>
        <v>13.421638729340055</v>
      </c>
      <c r="F10" s="12">
        <f t="shared" si="2"/>
        <v>2538</v>
      </c>
      <c r="G10" s="114" t="s">
        <v>176</v>
      </c>
    </row>
    <row r="11" spans="1:7" ht="10.5">
      <c r="A11" s="36" t="s">
        <v>55</v>
      </c>
      <c r="B11" s="18">
        <v>748</v>
      </c>
      <c r="C11" s="93">
        <f t="shared" si="0"/>
        <v>11.08148148148148</v>
      </c>
      <c r="D11" s="86">
        <v>1032</v>
      </c>
      <c r="E11" s="93">
        <f t="shared" si="1"/>
        <v>12.097057789239244</v>
      </c>
      <c r="F11" s="12">
        <f t="shared" si="2"/>
        <v>1780</v>
      </c>
      <c r="G11" s="114" t="s">
        <v>176</v>
      </c>
    </row>
    <row r="12" spans="1:7" ht="10.5">
      <c r="A12" s="36" t="s">
        <v>56</v>
      </c>
      <c r="B12" s="18">
        <v>1040</v>
      </c>
      <c r="C12" s="93">
        <f t="shared" si="0"/>
        <v>15.407407407407408</v>
      </c>
      <c r="D12" s="86">
        <v>1642</v>
      </c>
      <c r="E12" s="93">
        <f t="shared" si="1"/>
        <v>19.247450474739185</v>
      </c>
      <c r="F12" s="12">
        <f t="shared" si="2"/>
        <v>2682</v>
      </c>
      <c r="G12" s="114" t="s">
        <v>176</v>
      </c>
    </row>
    <row r="13" spans="1:7" ht="10.5">
      <c r="A13" s="36" t="s">
        <v>57</v>
      </c>
      <c r="B13" s="18">
        <v>730</v>
      </c>
      <c r="C13" s="93">
        <f t="shared" si="0"/>
        <v>10.814814814814815</v>
      </c>
      <c r="D13" s="86">
        <v>963</v>
      </c>
      <c r="E13" s="93">
        <f t="shared" si="1"/>
        <v>11.288242878912202</v>
      </c>
      <c r="F13" s="12">
        <f t="shared" si="2"/>
        <v>1693</v>
      </c>
      <c r="G13" s="114" t="s">
        <v>176</v>
      </c>
    </row>
    <row r="14" spans="1:7" ht="10.5">
      <c r="A14" s="36" t="s">
        <v>58</v>
      </c>
      <c r="B14" s="18">
        <v>387</v>
      </c>
      <c r="C14" s="93">
        <f t="shared" si="0"/>
        <v>5.733333333333333</v>
      </c>
      <c r="D14" s="86">
        <v>658</v>
      </c>
      <c r="E14" s="93">
        <f t="shared" si="1"/>
        <v>7.713046536162232</v>
      </c>
      <c r="F14" s="12">
        <f t="shared" si="2"/>
        <v>1045</v>
      </c>
      <c r="G14" s="114" t="s">
        <v>176</v>
      </c>
    </row>
    <row r="15" spans="1:7" ht="10.5">
      <c r="A15" s="36" t="s">
        <v>66</v>
      </c>
      <c r="B15" s="18">
        <v>248</v>
      </c>
      <c r="C15" s="93">
        <f t="shared" si="0"/>
        <v>3.674074074074074</v>
      </c>
      <c r="D15" s="86">
        <v>1114</v>
      </c>
      <c r="E15" s="93">
        <f t="shared" si="1"/>
        <v>13.058258117453992</v>
      </c>
      <c r="F15" s="12">
        <f t="shared" si="2"/>
        <v>1362</v>
      </c>
      <c r="G15" s="114" t="s">
        <v>176</v>
      </c>
    </row>
    <row r="16" spans="1:6" ht="6" customHeight="1">
      <c r="A16" s="36"/>
      <c r="B16" s="18"/>
      <c r="C16" s="92"/>
      <c r="D16" s="86"/>
      <c r="E16" s="92"/>
      <c r="F16" s="28"/>
    </row>
    <row r="17" spans="1:6" ht="12.75" thickBot="1">
      <c r="A17" s="32" t="s">
        <v>42</v>
      </c>
      <c r="B17" s="20">
        <f>SUM(B8:B15)</f>
        <v>6750</v>
      </c>
      <c r="C17" s="100">
        <f>IF(B$17=0,0,(B17/B$17)*100)</f>
        <v>100</v>
      </c>
      <c r="D17" s="96">
        <f>SUM(D8:D15)</f>
        <v>8531</v>
      </c>
      <c r="E17" s="100">
        <f>IF(D$17=0,0,(D17/D$17)*100)</f>
        <v>100</v>
      </c>
      <c r="F17" s="13">
        <f>SUM(F8:F15)</f>
        <v>15281</v>
      </c>
    </row>
    <row r="18" spans="2:6" ht="10.5">
      <c r="B18" s="3"/>
      <c r="C18" s="3"/>
      <c r="D18" s="3"/>
      <c r="E18" s="3"/>
      <c r="F18" s="3"/>
    </row>
    <row r="19" spans="1:6" ht="10.5">
      <c r="A19" s="2" t="s">
        <v>171</v>
      </c>
      <c r="F19" s="1"/>
    </row>
    <row r="22" spans="7:9" ht="12">
      <c r="G22" s="61"/>
      <c r="H22" s="61"/>
      <c r="I22" s="61"/>
    </row>
    <row r="23" spans="7:9" ht="12">
      <c r="G23" s="61"/>
      <c r="H23" s="61"/>
      <c r="I23" s="61"/>
    </row>
    <row r="24" spans="7:9" ht="12">
      <c r="G24" s="61"/>
      <c r="H24" s="61"/>
      <c r="I24" s="61"/>
    </row>
    <row r="25" spans="7:9" ht="12">
      <c r="G25" s="61"/>
      <c r="H25" s="61"/>
      <c r="I25" s="61"/>
    </row>
    <row r="26" spans="7:9" ht="12">
      <c r="G26" s="61"/>
      <c r="H26" s="61"/>
      <c r="I26" s="61"/>
    </row>
    <row r="27" spans="7:9" ht="12">
      <c r="G27" s="61"/>
      <c r="H27" s="61"/>
      <c r="I27" s="61"/>
    </row>
    <row r="28" spans="7:9" ht="12">
      <c r="G28" s="61"/>
      <c r="H28" s="61"/>
      <c r="I28" s="61"/>
    </row>
    <row r="29" spans="7:9" ht="12">
      <c r="G29" s="61"/>
      <c r="H29" s="61"/>
      <c r="I29" s="61"/>
    </row>
    <row r="30" spans="7:9" ht="12">
      <c r="G30" s="61"/>
      <c r="H30" s="61"/>
      <c r="I30" s="61"/>
    </row>
    <row r="31" spans="7:9" ht="12">
      <c r="G31" s="61"/>
      <c r="H31" s="61"/>
      <c r="I31" s="61"/>
    </row>
    <row r="32" spans="7:9" ht="12">
      <c r="G32" s="61"/>
      <c r="H32" s="61"/>
      <c r="I32" s="61"/>
    </row>
    <row r="33" spans="7:9" ht="12">
      <c r="G33" s="61"/>
      <c r="H33" s="61"/>
      <c r="I33" s="61"/>
    </row>
    <row r="34" spans="7:9" ht="12">
      <c r="G34" s="61"/>
      <c r="H34" s="61"/>
      <c r="I34" s="61"/>
    </row>
    <row r="35" spans="7:9" ht="12">
      <c r="G35" s="61"/>
      <c r="H35" s="61"/>
      <c r="I35" s="61"/>
    </row>
    <row r="36" spans="7:9" ht="12">
      <c r="G36" s="61"/>
      <c r="H36" s="61"/>
      <c r="I36" s="61"/>
    </row>
    <row r="37" spans="7:9" ht="12">
      <c r="G37" s="61"/>
      <c r="H37" s="61"/>
      <c r="I37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workbookViewId="0" topLeftCell="A1">
      <selection activeCell="A20" sqref="A20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421875" style="2" customWidth="1"/>
  </cols>
  <sheetData>
    <row r="1" spans="1:3" ht="12">
      <c r="A1" s="115" t="str">
        <f>Sommaire!A1</f>
        <v>MAI 2015</v>
      </c>
      <c r="B1" s="51" t="s">
        <v>75</v>
      </c>
      <c r="C1" s="51"/>
    </row>
    <row r="2" ht="12" thickBot="1"/>
    <row r="3" spans="1:6" ht="6" customHeight="1">
      <c r="A3" s="6"/>
      <c r="B3" s="81"/>
      <c r="C3" s="88"/>
      <c r="D3" s="4"/>
      <c r="E3" s="88"/>
      <c r="F3" s="5"/>
    </row>
    <row r="4" spans="1:6" ht="12" customHeight="1">
      <c r="A4" s="7"/>
      <c r="B4" s="82" t="s">
        <v>161</v>
      </c>
      <c r="C4" s="89"/>
      <c r="D4" s="83" t="s">
        <v>163</v>
      </c>
      <c r="E4" s="89"/>
      <c r="F4" s="80"/>
    </row>
    <row r="5" spans="1:6" ht="10.5">
      <c r="A5" s="23" t="s">
        <v>74</v>
      </c>
      <c r="B5" s="17" t="s">
        <v>62</v>
      </c>
      <c r="C5" s="90" t="s">
        <v>162</v>
      </c>
      <c r="D5" s="84" t="s">
        <v>62</v>
      </c>
      <c r="E5" s="90" t="s">
        <v>162</v>
      </c>
      <c r="F5" s="24" t="s">
        <v>13</v>
      </c>
    </row>
    <row r="6" spans="1:6" ht="6" customHeight="1">
      <c r="A6" s="9"/>
      <c r="B6" s="16"/>
      <c r="C6" s="91"/>
      <c r="D6" s="85"/>
      <c r="E6" s="91"/>
      <c r="F6" s="10"/>
    </row>
    <row r="7" spans="1:6" ht="6" customHeight="1">
      <c r="A7" s="7"/>
      <c r="B7" s="17"/>
      <c r="C7" s="97"/>
      <c r="D7" s="84"/>
      <c r="E7" s="97"/>
      <c r="F7" s="11"/>
    </row>
    <row r="8" spans="1:7" ht="10.5">
      <c r="A8" s="36" t="s">
        <v>46</v>
      </c>
      <c r="B8" s="18">
        <v>3785</v>
      </c>
      <c r="C8" s="93">
        <f aca="true" t="shared" si="0" ref="C8:C15">IF(B$17=0,0,(B8/B$17)*100)</f>
        <v>52.206896551724135</v>
      </c>
      <c r="D8" s="86">
        <v>996</v>
      </c>
      <c r="E8" s="93">
        <f aca="true" t="shared" si="1" ref="E8:E15">IF(D$17=0,0,(D8/D$17)*100)</f>
        <v>11.384158189507373</v>
      </c>
      <c r="F8" s="12">
        <f aca="true" t="shared" si="2" ref="F8:F15">SUM(B8:D8)</f>
        <v>4833.206896551725</v>
      </c>
      <c r="G8" s="114" t="s">
        <v>176</v>
      </c>
    </row>
    <row r="9" spans="1:7" ht="10.5">
      <c r="A9" s="36" t="s">
        <v>47</v>
      </c>
      <c r="B9" s="18">
        <v>1324</v>
      </c>
      <c r="C9" s="93">
        <f t="shared" si="0"/>
        <v>18.26206896551724</v>
      </c>
      <c r="D9" s="86">
        <v>158</v>
      </c>
      <c r="E9" s="93">
        <f t="shared" si="1"/>
        <v>1.8059206766487597</v>
      </c>
      <c r="F9" s="12">
        <f t="shared" si="2"/>
        <v>1500.2620689655173</v>
      </c>
      <c r="G9" s="114" t="s">
        <v>176</v>
      </c>
    </row>
    <row r="10" spans="1:7" ht="10.5">
      <c r="A10" s="36" t="s">
        <v>72</v>
      </c>
      <c r="B10" s="18">
        <v>1297</v>
      </c>
      <c r="C10" s="93">
        <f t="shared" si="0"/>
        <v>17.889655172413793</v>
      </c>
      <c r="D10" s="86">
        <v>378</v>
      </c>
      <c r="E10" s="93">
        <f t="shared" si="1"/>
        <v>4.320493770716653</v>
      </c>
      <c r="F10" s="12">
        <f t="shared" si="2"/>
        <v>1692.8896551724138</v>
      </c>
      <c r="G10" s="114" t="s">
        <v>176</v>
      </c>
    </row>
    <row r="11" spans="1:7" ht="10.5">
      <c r="A11" s="36" t="s">
        <v>73</v>
      </c>
      <c r="B11" s="18">
        <v>0</v>
      </c>
      <c r="C11" s="93">
        <f t="shared" si="0"/>
        <v>0</v>
      </c>
      <c r="D11" s="86">
        <v>0</v>
      </c>
      <c r="E11" s="93">
        <f t="shared" si="1"/>
        <v>0</v>
      </c>
      <c r="F11" s="12">
        <f t="shared" si="2"/>
        <v>0</v>
      </c>
      <c r="G11" s="114" t="s">
        <v>176</v>
      </c>
    </row>
    <row r="12" spans="1:7" ht="10.5">
      <c r="A12" s="36" t="s">
        <v>48</v>
      </c>
      <c r="B12" s="18">
        <v>0</v>
      </c>
      <c r="C12" s="93">
        <f t="shared" si="0"/>
        <v>0</v>
      </c>
      <c r="D12" s="86">
        <v>0</v>
      </c>
      <c r="E12" s="93">
        <f t="shared" si="1"/>
        <v>0</v>
      </c>
      <c r="F12" s="12">
        <f t="shared" si="2"/>
        <v>0</v>
      </c>
      <c r="G12" s="114" t="s">
        <v>176</v>
      </c>
    </row>
    <row r="13" spans="1:7" ht="10.5">
      <c r="A13" s="36" t="s">
        <v>49</v>
      </c>
      <c r="B13" s="18">
        <v>0</v>
      </c>
      <c r="C13" s="93">
        <f t="shared" si="0"/>
        <v>0</v>
      </c>
      <c r="D13" s="86">
        <v>0</v>
      </c>
      <c r="E13" s="93">
        <f t="shared" si="1"/>
        <v>0</v>
      </c>
      <c r="F13" s="12">
        <f t="shared" si="2"/>
        <v>0</v>
      </c>
      <c r="G13" s="114" t="s">
        <v>176</v>
      </c>
    </row>
    <row r="14" spans="1:7" ht="10.5">
      <c r="A14" s="36" t="s">
        <v>50</v>
      </c>
      <c r="B14" s="18">
        <v>844</v>
      </c>
      <c r="C14" s="93">
        <f t="shared" si="0"/>
        <v>11.641379310344828</v>
      </c>
      <c r="D14" s="86">
        <v>7217</v>
      </c>
      <c r="E14" s="93">
        <f t="shared" si="1"/>
        <v>82.4894273631272</v>
      </c>
      <c r="F14" s="12">
        <f t="shared" si="2"/>
        <v>8072.641379310345</v>
      </c>
      <c r="G14" s="114" t="s">
        <v>176</v>
      </c>
    </row>
    <row r="15" spans="1:7" ht="10.5">
      <c r="A15" s="36" t="s">
        <v>27</v>
      </c>
      <c r="B15" s="18">
        <v>0</v>
      </c>
      <c r="C15" s="93">
        <f t="shared" si="0"/>
        <v>0</v>
      </c>
      <c r="D15" s="86">
        <v>0</v>
      </c>
      <c r="E15" s="93">
        <f t="shared" si="1"/>
        <v>0</v>
      </c>
      <c r="F15" s="12">
        <f t="shared" si="2"/>
        <v>0</v>
      </c>
      <c r="G15" s="114" t="s">
        <v>176</v>
      </c>
    </row>
    <row r="16" spans="1:6" ht="6" customHeight="1">
      <c r="A16" s="36"/>
      <c r="B16" s="18"/>
      <c r="C16" s="92"/>
      <c r="D16" s="86"/>
      <c r="E16" s="92"/>
      <c r="F16" s="28"/>
    </row>
    <row r="17" spans="1:6" ht="12.75" thickBot="1">
      <c r="A17" s="32" t="s">
        <v>51</v>
      </c>
      <c r="B17" s="20">
        <f>SUM(B8:B15)</f>
        <v>7250</v>
      </c>
      <c r="C17" s="100">
        <f>IF(B$17=0,0,(B17/B$17)*100)</f>
        <v>100</v>
      </c>
      <c r="D17" s="96">
        <f>SUM(D8:D15)</f>
        <v>8749</v>
      </c>
      <c r="E17" s="100">
        <f>IF(D$17=0,0,(D17/D$17)*100)</f>
        <v>100</v>
      </c>
      <c r="F17" s="13">
        <f>SUM(F8:F15)</f>
        <v>16099</v>
      </c>
    </row>
    <row r="18" spans="2:6" ht="10.5">
      <c r="B18" s="3"/>
      <c r="C18" s="3"/>
      <c r="D18" s="3"/>
      <c r="E18" s="3"/>
      <c r="F18" s="3"/>
    </row>
    <row r="19" spans="1:6" ht="10.5">
      <c r="A19" s="2" t="s">
        <v>172</v>
      </c>
      <c r="F19" s="1"/>
    </row>
    <row r="20" ht="10.5">
      <c r="A20" s="2" t="s">
        <v>174</v>
      </c>
    </row>
    <row r="22" spans="6:8" ht="12">
      <c r="F22" s="61"/>
      <c r="G22" s="61"/>
      <c r="H22" s="61"/>
    </row>
    <row r="23" spans="6:8" ht="12">
      <c r="F23" s="61"/>
      <c r="G23" s="61"/>
      <c r="H23" s="61"/>
    </row>
    <row r="24" spans="2:5" ht="12">
      <c r="B24" s="61"/>
      <c r="C24" s="61"/>
      <c r="D24" s="61"/>
      <c r="E24" s="61"/>
    </row>
    <row r="25" spans="2:5" ht="12">
      <c r="B25" s="61"/>
      <c r="C25" s="61"/>
      <c r="D25" s="61"/>
      <c r="E25" s="61"/>
    </row>
    <row r="26" spans="2:5" ht="12">
      <c r="B26" s="61"/>
      <c r="C26" s="61"/>
      <c r="D26" s="61"/>
      <c r="E26" s="61"/>
    </row>
    <row r="27" spans="2:5" ht="12">
      <c r="B27" s="61"/>
      <c r="C27" s="61"/>
      <c r="D27" s="61"/>
      <c r="E27" s="61"/>
    </row>
    <row r="28" spans="2:5" ht="12">
      <c r="B28" s="61"/>
      <c r="C28" s="61"/>
      <c r="D28" s="61"/>
      <c r="E28" s="61"/>
    </row>
    <row r="29" spans="2:5" ht="12">
      <c r="B29" s="61"/>
      <c r="C29" s="61"/>
      <c r="D29" s="61"/>
      <c r="E29" s="61"/>
    </row>
    <row r="30" spans="2:5" ht="12">
      <c r="B30" s="61"/>
      <c r="C30" s="61"/>
      <c r="D30" s="61"/>
      <c r="E30" s="61"/>
    </row>
    <row r="31" spans="2:5" ht="12">
      <c r="B31" s="61"/>
      <c r="C31" s="61"/>
      <c r="D31" s="61"/>
      <c r="E31" s="61"/>
    </row>
    <row r="32" spans="2:5" ht="12">
      <c r="B32" s="61"/>
      <c r="C32" s="61"/>
      <c r="D32" s="61"/>
      <c r="E32" s="61"/>
    </row>
    <row r="33" spans="2:5" ht="12">
      <c r="B33" s="61"/>
      <c r="C33" s="61"/>
      <c r="D33" s="61"/>
      <c r="E33" s="61"/>
    </row>
    <row r="34" spans="6:8" ht="12">
      <c r="F34" s="61"/>
      <c r="G34" s="61"/>
      <c r="H34" s="61"/>
    </row>
    <row r="35" spans="6:8" ht="12">
      <c r="F35" s="61"/>
      <c r="G35" s="61"/>
      <c r="H35" s="61"/>
    </row>
    <row r="36" spans="6:8" ht="12">
      <c r="F36" s="61"/>
      <c r="G36" s="61"/>
      <c r="H36" s="61"/>
    </row>
    <row r="37" spans="6:8" ht="12">
      <c r="F37" s="61"/>
      <c r="G37" s="61"/>
      <c r="H37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/>
  <headerFooter alignWithMargins="0">
    <oddFooter>&amp;L&amp;8&amp;F &amp;A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">
      <selection activeCell="C1" sqref="C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421875" style="2" customWidth="1"/>
  </cols>
  <sheetData>
    <row r="1" spans="1:5" ht="12">
      <c r="A1" s="115" t="str">
        <f>Sommaire!A1</f>
        <v>MAI 2015</v>
      </c>
      <c r="B1" s="51" t="s">
        <v>173</v>
      </c>
      <c r="C1" s="51"/>
      <c r="D1" s="76"/>
      <c r="E1" s="76"/>
    </row>
    <row r="2" ht="12" thickBot="1"/>
    <row r="3" spans="1:6" ht="6" customHeight="1">
      <c r="A3" s="6"/>
      <c r="B3" s="81"/>
      <c r="C3" s="88"/>
      <c r="D3" s="4"/>
      <c r="E3" s="88"/>
      <c r="F3" s="5"/>
    </row>
    <row r="4" spans="1:6" ht="12" customHeight="1">
      <c r="A4" s="7"/>
      <c r="B4" s="82" t="s">
        <v>161</v>
      </c>
      <c r="C4" s="89"/>
      <c r="D4" s="83" t="s">
        <v>163</v>
      </c>
      <c r="E4" s="89"/>
      <c r="F4" s="80"/>
    </row>
    <row r="5" spans="1:6" ht="10.5">
      <c r="A5" s="23" t="s">
        <v>84</v>
      </c>
      <c r="B5" s="17" t="s">
        <v>62</v>
      </c>
      <c r="C5" s="90" t="s">
        <v>162</v>
      </c>
      <c r="D5" s="84" t="s">
        <v>62</v>
      </c>
      <c r="E5" s="90" t="s">
        <v>162</v>
      </c>
      <c r="F5" s="24" t="s">
        <v>13</v>
      </c>
    </row>
    <row r="6" spans="1:6" ht="6" customHeight="1">
      <c r="A6" s="9"/>
      <c r="B6" s="16"/>
      <c r="C6" s="91"/>
      <c r="D6" s="85"/>
      <c r="E6" s="91"/>
      <c r="F6" s="10"/>
    </row>
    <row r="7" spans="1:6" ht="6" customHeight="1">
      <c r="A7" s="7"/>
      <c r="B7" s="17"/>
      <c r="C7" s="97"/>
      <c r="D7" s="84"/>
      <c r="E7" s="97"/>
      <c r="F7" s="11"/>
    </row>
    <row r="8" spans="1:7" ht="10.5">
      <c r="A8" s="36" t="s">
        <v>82</v>
      </c>
      <c r="B8" s="18">
        <v>4001</v>
      </c>
      <c r="C8" s="93">
        <f>IF(B$13=0,0,(B8/B$13)*100)</f>
        <v>59.27407407407408</v>
      </c>
      <c r="D8" s="86">
        <v>524</v>
      </c>
      <c r="E8" s="93">
        <f>IF(D$13=0,0,(D8/D$13)*100)</f>
        <v>6.14230453639667</v>
      </c>
      <c r="F8" s="12">
        <f>B8+D8</f>
        <v>4525</v>
      </c>
      <c r="G8" s="114" t="s">
        <v>176</v>
      </c>
    </row>
    <row r="9" spans="1:7" ht="10.5">
      <c r="A9" s="36" t="s">
        <v>83</v>
      </c>
      <c r="B9" s="18">
        <v>319</v>
      </c>
      <c r="C9" s="93">
        <f>IF(B$13=0,0,(B9/B$13)*100)</f>
        <v>4.725925925925925</v>
      </c>
      <c r="D9" s="86">
        <v>202</v>
      </c>
      <c r="E9" s="93">
        <f>IF(D$13=0,0,(D9/D$13)*100)</f>
        <v>2.3678349548704727</v>
      </c>
      <c r="F9" s="12">
        <f>B9+D9</f>
        <v>521</v>
      </c>
      <c r="G9" s="114" t="s">
        <v>176</v>
      </c>
    </row>
    <row r="10" spans="1:7" ht="10.5">
      <c r="A10" s="36" t="s">
        <v>72</v>
      </c>
      <c r="B10" s="18">
        <v>1890</v>
      </c>
      <c r="C10" s="93">
        <f>IF(B$13=0,0,(B10/B$13)*100)</f>
        <v>28.000000000000004</v>
      </c>
      <c r="D10" s="86">
        <v>633</v>
      </c>
      <c r="E10" s="93">
        <f>IF(D$13=0,0,(D10/D$13)*100)</f>
        <v>7.419997655608955</v>
      </c>
      <c r="F10" s="12">
        <f>B10+D10</f>
        <v>2523</v>
      </c>
      <c r="G10" s="114" t="s">
        <v>176</v>
      </c>
    </row>
    <row r="11" spans="1:7" ht="10.5">
      <c r="A11" s="36" t="s">
        <v>27</v>
      </c>
      <c r="B11" s="18">
        <v>540</v>
      </c>
      <c r="C11" s="93">
        <f>IF(B$13=0,0,(B11/B$13)*100)</f>
        <v>8</v>
      </c>
      <c r="D11" s="86">
        <v>7172</v>
      </c>
      <c r="E11" s="93">
        <f>IF(D$13=0,0,(D11/D$13)*100)</f>
        <v>84.0698628531239</v>
      </c>
      <c r="F11" s="12">
        <f>B11+D11</f>
        <v>7712</v>
      </c>
      <c r="G11" s="114" t="s">
        <v>176</v>
      </c>
    </row>
    <row r="12" spans="1:6" ht="6" customHeight="1">
      <c r="A12" s="36"/>
      <c r="B12" s="18"/>
      <c r="C12" s="92"/>
      <c r="D12" s="86"/>
      <c r="E12" s="92"/>
      <c r="F12" s="28"/>
    </row>
    <row r="13" spans="1:6" ht="12.75" thickBot="1">
      <c r="A13" s="32" t="s">
        <v>42</v>
      </c>
      <c r="B13" s="20">
        <f>SUM(B8:B11)</f>
        <v>6750</v>
      </c>
      <c r="C13" s="100">
        <f>IF(B$13=0,0,(B13/B$13)*100)</f>
        <v>100</v>
      </c>
      <c r="D13" s="96">
        <f>SUM(D8:D11)</f>
        <v>8531</v>
      </c>
      <c r="E13" s="100">
        <f>IF(D$13=0,0,(D13/D$13)*100)</f>
        <v>100</v>
      </c>
      <c r="F13" s="13">
        <f>SUM(F8:F11)</f>
        <v>15281</v>
      </c>
    </row>
    <row r="14" spans="2:6" ht="10.5">
      <c r="B14" s="3"/>
      <c r="C14" s="3"/>
      <c r="D14" s="3"/>
      <c r="E14" s="3"/>
      <c r="F14" s="3"/>
    </row>
    <row r="15" spans="1:6" ht="10.5">
      <c r="A15" s="2" t="s">
        <v>172</v>
      </c>
      <c r="F15" s="1"/>
    </row>
    <row r="17" spans="7:9" ht="12">
      <c r="G17" s="61"/>
      <c r="H17" s="61"/>
      <c r="I17" s="61"/>
    </row>
    <row r="18" spans="7:9" ht="12">
      <c r="G18" s="61"/>
      <c r="H18" s="61"/>
      <c r="I18" s="61"/>
    </row>
    <row r="19" spans="7:9" ht="12">
      <c r="G19" s="61"/>
      <c r="H19" s="61"/>
      <c r="I19" s="61"/>
    </row>
    <row r="20" spans="7:9" ht="12">
      <c r="G20" s="61"/>
      <c r="H20" s="61"/>
      <c r="I20" s="61"/>
    </row>
    <row r="21" spans="7:9" ht="12">
      <c r="G21" s="61"/>
      <c r="H21" s="61"/>
      <c r="I21" s="61"/>
    </row>
    <row r="22" spans="7:9" ht="12">
      <c r="G22" s="61"/>
      <c r="H22" s="61"/>
      <c r="I22" s="61"/>
    </row>
    <row r="23" spans="7:9" ht="12">
      <c r="G23" s="61"/>
      <c r="H23" s="61"/>
      <c r="I23" s="61"/>
    </row>
    <row r="24" spans="7:9" ht="12">
      <c r="G24" s="61"/>
      <c r="H24" s="61"/>
      <c r="I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/>
  <headerFooter alignWithMargins="0">
    <oddFooter>&amp;L&amp;8&amp;F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ISEE-DP</cp:lastModifiedBy>
  <cp:lastPrinted>2001-07-18T03:05:16Z</cp:lastPrinted>
  <dcterms:created xsi:type="dcterms:W3CDTF">1999-06-22T23:28:10Z</dcterms:created>
  <dcterms:modified xsi:type="dcterms:W3CDTF">2015-08-25T02:04:12Z</dcterms:modified>
  <cp:category/>
  <cp:version/>
  <cp:contentType/>
  <cp:contentStatus/>
</cp:coreProperties>
</file>