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833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/>
  <calcPr fullCalcOnLoad="1"/>
</workbook>
</file>

<file path=xl/sharedStrings.xml><?xml version="1.0" encoding="utf-8"?>
<sst xmlns="http://schemas.openxmlformats.org/spreadsheetml/2006/main" count="653" uniqueCount="155">
  <si>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</si>
  <si>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</si>
  <si>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</si>
  <si>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</si>
  <si>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</si>
  <si>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</si>
  <si>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</si>
  <si>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</si>
  <si>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</si>
  <si>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</si>
  <si>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</si>
  <si>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</si>
  <si>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</si>
  <si>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</si>
  <si>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</si>
  <si>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</si>
  <si>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</si>
  <si>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</si>
  <si>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</si>
  <si>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</si>
  <si>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</si>
  <si>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</si>
  <si>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</si>
  <si>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</si>
  <si>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</si>
  <si>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</si>
  <si>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</si>
  <si>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</si>
  <si>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</si>
  <si>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</si>
  <si>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</si>
  <si>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</si>
  <si>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</si>
  <si>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</si>
  <si>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</si>
  <si>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</si>
  <si>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</si>
  <si>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</si>
  <si>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</si>
  <si>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</si>
  <si>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</si>
  <si>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</si>
  <si>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</si>
  <si>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</si>
  <si>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</si>
  <si>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</si>
  <si>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</si>
  <si>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</si>
  <si>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Nombre</t>
  </si>
  <si>
    <t>Jours</t>
  </si>
  <si>
    <t>ENQUETE ARRIVEES DES PASSAGERS</t>
  </si>
  <si>
    <t>Indéterminée</t>
  </si>
  <si>
    <t xml:space="preserve"> Vanuatu</t>
  </si>
  <si>
    <t xml:space="preserve"> Australie</t>
  </si>
  <si>
    <t xml:space="preserve"> Nouvelle-Zélande</t>
  </si>
  <si>
    <t>Amis, famille</t>
  </si>
  <si>
    <t>MOTIF PRINCIPAL DU SEJOUR</t>
  </si>
  <si>
    <t xml:space="preserve">                               Première Visite en Nouvelle-Calédonie</t>
  </si>
  <si>
    <t>Oui</t>
  </si>
  <si>
    <t>Non</t>
  </si>
  <si>
    <t>Ensemble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</si>
  <si>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</si>
  <si>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</si>
  <si>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</si>
  <si>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</si>
  <si>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</si>
  <si>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</si>
  <si>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</si>
  <si>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</si>
  <si>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</si>
  <si>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</si>
  <si>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</si>
  <si>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</si>
  <si>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</si>
  <si>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</si>
  <si>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</si>
  <si>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</si>
  <si>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</si>
  <si>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</si>
  <si>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</si>
  <si>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</si>
  <si>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</si>
  <si>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</si>
  <si>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</si>
  <si>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</si>
  <si>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</si>
  <si>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</si>
  <si>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</si>
  <si>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</si>
  <si>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</si>
  <si>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</si>
  <si>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</si>
  <si>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</si>
  <si>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</si>
  <si>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</si>
  <si>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</si>
  <si>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</si>
  <si>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</si>
  <si>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</si>
  <si>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</si>
  <si>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</si>
  <si>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</si>
  <si>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</si>
  <si>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</si>
  <si>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</si>
  <si>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</si>
  <si>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</si>
  <si>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</si>
  <si>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</si>
  <si>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</si>
  <si>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</si>
  <si>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</si>
  <si>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</si>
  <si>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</si>
  <si>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</si>
  <si>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</si>
  <si>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</si>
  <si>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</si>
  <si>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</si>
  <si>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</si>
  <si>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</si>
  <si>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</si>
  <si>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</si>
  <si>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</si>
  <si>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</si>
  <si>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</si>
  <si>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</si>
  <si>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</si>
  <si>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</si>
  <si>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</si>
  <si>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</si>
  <si>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</si>
  <si>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</si>
  <si>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</si>
  <si>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</si>
  <si>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</si>
  <si>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</si>
  <si>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</si>
  <si>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</si>
  <si>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>NB: Plusieurs motifs peuvent être indiqués par les passagers</t>
  </si>
  <si>
    <t>ISEE - Enquête passagers</t>
  </si>
  <si>
    <t>SEPTEMBRE 2018</t>
  </si>
  <si>
    <t/>
  </si>
  <si>
    <t>PRINCIPAL MODE D'HEBERGEM.</t>
  </si>
  <si>
    <t xml:space="preserve">                              PASSAGERS PAR TYPE ET LIEU DE DEBARQUEMENT</t>
  </si>
  <si>
    <t xml:space="preserve">                                             TOURISTES ET RESIDENTS PAR SEXE</t>
  </si>
  <si>
    <t xml:space="preserve">               TOURISTES ET RESIDENTS PAR TRANCHE D'AGE</t>
  </si>
  <si>
    <t>TOURISTES ET RESIDENTS PAR MOTIF PRINCIPAL DU SEJOUR</t>
  </si>
  <si>
    <t>TOURISTES ET RESIDENTS PAR MODE D'HEBERGEMENT DANS LE PAYS VISITE</t>
  </si>
  <si>
    <t xml:space="preserve">                            TOURISTES PAR LIEU DE RESIDENCE ET PREMIERE VISITE</t>
  </si>
  <si>
    <t xml:space="preserve">                                        TOURISTES PAR LIEU DE RESIDENCE ET MODE DE VOYAGE</t>
  </si>
  <si>
    <t xml:space="preserve">     TOURISTES PAR LIEU DE RESIDENCE </t>
  </si>
  <si>
    <t xml:space="preserve">     ET DUREE DE SEJOUR MOYENNE</t>
  </si>
  <si>
    <t>RESIDENTS PAR PRINCIPAL PAYS VISITE ET</t>
  </si>
  <si>
    <t>ET DUREE DE SEJOUR 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</si>
</sst>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141</v>
      </c>
      <c r="C1" s="26"/>
      <c r="D1" s="27" t="s">
        <v>50</v>
      </c>
      <c r="E1" s="26"/>
    </row>
    <row r="4" ht="12.75">
      <c r="C4" s="80" t="s">
        <v>106</v>
      </c>
    </row>
    <row r="5" ht="6" customHeight="1">
      <c r="C5" s="80"/>
    </row>
    <row r="6" spans="2:3" ht="12.75">
      <c r="B6" s="25"/>
      <c r="C6" s="80" t="s">
        <v>107</v>
      </c>
    </row>
    <row r="7" spans="2:3" ht="12.75">
      <c r="B7" s="25"/>
      <c r="C7" s="80" t="s">
        <v>115</v>
      </c>
    </row>
    <row r="8" spans="2:3" ht="12.75">
      <c r="B8" s="25"/>
      <c r="C8" s="80" t="s">
        <v>116</v>
      </c>
    </row>
    <row r="9" spans="2:3" ht="12.75">
      <c r="B9" s="25"/>
      <c r="C9" s="80" t="s">
        <v>108</v>
      </c>
    </row>
    <row r="10" spans="2:3" ht="12.75">
      <c r="B10" s="25"/>
      <c r="C10" s="80" t="s">
        <v>109</v>
      </c>
    </row>
    <row r="11" spans="2:3" ht="12.75">
      <c r="B11" s="25"/>
      <c r="C11" s="80" t="s">
        <v>110</v>
      </c>
    </row>
    <row r="12" spans="2:3" ht="12.75">
      <c r="B12" s="25"/>
      <c r="C12" s="80" t="s">
        <v>111</v>
      </c>
    </row>
    <row r="13" spans="2:3" ht="6" customHeight="1">
      <c r="B13" s="25"/>
      <c r="C13" s="80"/>
    </row>
    <row r="14" spans="2:3" ht="12.75">
      <c r="B14" s="25"/>
      <c r="C14" s="80" t="s">
        <v>78</v>
      </c>
    </row>
    <row r="15" spans="2:3" ht="12.75">
      <c r="B15" s="25"/>
      <c r="C15" s="80" t="s">
        <v>112</v>
      </c>
    </row>
    <row r="16" spans="2:3" ht="12.75">
      <c r="B16" s="25"/>
      <c r="C16" s="80" t="s">
        <v>113</v>
      </c>
    </row>
    <row r="17" spans="2:3" ht="12.75">
      <c r="B17" s="25"/>
      <c r="C17" s="80" t="s">
        <v>114</v>
      </c>
    </row>
    <row r="18" spans="2:3" ht="6" customHeight="1">
      <c r="B18" s="25"/>
      <c r="C18" s="80"/>
    </row>
    <row r="19" spans="2:3" ht="12.75">
      <c r="B19" s="25"/>
      <c r="C19" s="80" t="s">
        <v>119</v>
      </c>
    </row>
    <row r="20" ht="12.75">
      <c r="C20" s="80" t="s">
        <v>79</v>
      </c>
    </row>
    <row r="22" ht="12.75">
      <c r="D22" s="63" t="s">
        <v>137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SEPTEMBRE 2018</v>
      </c>
      <c r="B1" s="51" t="s">
        <v>71</v>
      </c>
      <c r="C1" s="51"/>
      <c r="D1" s="51"/>
      <c r="E1" s="51"/>
      <c r="F1" s="51"/>
    </row>
    <row r="2" ht="12.75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73</v>
      </c>
      <c r="C4" s="33" t="s">
        <v>72</v>
      </c>
      <c r="D4" s="33" t="s">
        <v>74</v>
      </c>
      <c r="E4" s="33" t="s">
        <v>32</v>
      </c>
      <c r="F4" s="33" t="s">
        <v>135</v>
      </c>
      <c r="G4" s="33" t="s">
        <v>75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80</v>
      </c>
      <c r="B7" s="35">
        <v>1402.54697698004</v>
      </c>
      <c r="C7" s="35">
        <v>725.508400483745</v>
      </c>
      <c r="D7" s="35">
        <v>624.690117068881</v>
      </c>
      <c r="E7" s="35">
        <v>1489.96996139759</v>
      </c>
      <c r="F7" s="35">
        <v>33.0772797698241</v>
      </c>
      <c r="G7" s="18">
        <v>1300</v>
      </c>
      <c r="H7" s="12">
        <f>SUM(B7:G7)</f>
        <v>5575.79273570008</v>
      </c>
    </row>
    <row r="8" spans="1:8" ht="12">
      <c r="A8" s="36" t="s">
        <v>81</v>
      </c>
      <c r="B8" s="35">
        <v>1161.45976826605</v>
      </c>
      <c r="C8" s="35">
        <v>1269.88861530638</v>
      </c>
      <c r="D8" s="35">
        <v>728.372658228652</v>
      </c>
      <c r="E8" s="35">
        <v>1614.00259434669</v>
      </c>
      <c r="F8" s="35">
        <v>19.0459867517703</v>
      </c>
      <c r="G8" s="18">
        <v>1024</v>
      </c>
      <c r="H8" s="12">
        <f>SUM(B8:G8)</f>
        <v>5816.769622899542</v>
      </c>
    </row>
    <row r="9" spans="1:8" ht="12">
      <c r="A9" s="36" t="s">
        <v>30</v>
      </c>
      <c r="B9" s="35">
        <v>18.0859669313121</v>
      </c>
      <c r="C9" s="35">
        <v>7.04551788202507</v>
      </c>
      <c r="D9" s="35">
        <v>6.02643009556569</v>
      </c>
      <c r="E9" s="35">
        <v>12.9981623321442</v>
      </c>
      <c r="F9" s="35">
        <v>0</v>
      </c>
      <c r="G9" s="18">
        <v>29</v>
      </c>
      <c r="H9" s="12">
        <f>SUM(B9:G9)</f>
        <v>73.15607724104706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76</v>
      </c>
      <c r="B11" s="20">
        <f aca="true" t="shared" si="0" ref="B11:G11">SUM(B7:B9)</f>
        <v>2582.092712177402</v>
      </c>
      <c r="C11" s="20">
        <f t="shared" si="0"/>
        <v>2002.44253367215</v>
      </c>
      <c r="D11" s="20">
        <f t="shared" si="0"/>
        <v>1359.0892053930986</v>
      </c>
      <c r="E11" s="20">
        <f t="shared" si="0"/>
        <v>3116.970718076424</v>
      </c>
      <c r="F11" s="20">
        <f t="shared" si="0"/>
        <v>52.1232665215944</v>
      </c>
      <c r="G11" s="20">
        <f t="shared" si="0"/>
        <v>2353</v>
      </c>
      <c r="H11" s="13">
        <f>SUM(B11:G11)</f>
        <v>11465.718435840668</v>
      </c>
    </row>
    <row r="12" spans="2:8" ht="12">
      <c r="B12" s="3"/>
      <c r="C12" s="3"/>
      <c r="D12" s="3"/>
      <c r="E12" s="3"/>
      <c r="F12" s="3"/>
      <c r="G12" s="3"/>
      <c r="H12" s="3"/>
    </row>
    <row r="13" spans="2:8" ht="12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77</v>
      </c>
      <c r="C14" s="51"/>
      <c r="D14" s="51"/>
      <c r="E14" s="51"/>
      <c r="F14" s="51"/>
    </row>
    <row r="15" ht="12.75" thickBot="1"/>
    <row r="16" spans="1:8" ht="12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73</v>
      </c>
      <c r="C17" s="33" t="s">
        <v>72</v>
      </c>
      <c r="D17" s="33" t="s">
        <v>74</v>
      </c>
      <c r="E17" s="33" t="s">
        <v>32</v>
      </c>
      <c r="F17" s="33" t="s">
        <v>135</v>
      </c>
      <c r="G17" s="33" t="s">
        <v>75</v>
      </c>
      <c r="H17" s="24" t="s">
        <v>16</v>
      </c>
    </row>
    <row r="18" spans="1:8" ht="12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38.3844970894066</v>
      </c>
      <c r="C20" s="35">
        <v>54.3511379470505</v>
      </c>
      <c r="D20" s="35">
        <v>78.4736206137589</v>
      </c>
      <c r="E20" s="35">
        <v>208.94352688297</v>
      </c>
      <c r="F20" s="35">
        <v>1.00723065798988</v>
      </c>
      <c r="G20" s="18">
        <v>71</v>
      </c>
      <c r="H20" s="12">
        <f aca="true" t="shared" si="1" ref="H20:H29">SUM(B20:G20)</f>
        <v>452.1600131911759</v>
      </c>
      <c r="J20" s="61"/>
      <c r="K20" s="61"/>
      <c r="L20" s="61"/>
    </row>
    <row r="21" spans="1:12" ht="12.75">
      <c r="A21" s="36" t="s">
        <v>22</v>
      </c>
      <c r="B21" s="35">
        <v>33.3127852450485</v>
      </c>
      <c r="C21" s="35">
        <v>27.1755689735253</v>
      </c>
      <c r="D21" s="35">
        <v>171.998964311368</v>
      </c>
      <c r="E21" s="35">
        <v>636.167209496089</v>
      </c>
      <c r="F21" s="35">
        <v>0</v>
      </c>
      <c r="G21" s="18">
        <v>76</v>
      </c>
      <c r="H21" s="12">
        <f t="shared" si="1"/>
        <v>944.6545280260308</v>
      </c>
      <c r="J21" s="61"/>
      <c r="K21" s="61"/>
      <c r="L21" s="61"/>
    </row>
    <row r="22" spans="1:12" ht="12.75">
      <c r="A22" s="36" t="s">
        <v>29</v>
      </c>
      <c r="B22" s="35">
        <v>554.819703770847</v>
      </c>
      <c r="C22" s="35">
        <v>678.123674738427</v>
      </c>
      <c r="D22" s="35">
        <v>138.807239250716</v>
      </c>
      <c r="E22" s="35">
        <v>207.880603844433</v>
      </c>
      <c r="F22" s="35">
        <v>6.0153798831654</v>
      </c>
      <c r="G22" s="18">
        <v>317</v>
      </c>
      <c r="H22" s="12">
        <f t="shared" si="1"/>
        <v>1902.6466014875884</v>
      </c>
      <c r="J22" s="61"/>
      <c r="K22" s="61"/>
      <c r="L22" s="61"/>
    </row>
    <row r="23" spans="1:12" ht="12.75">
      <c r="A23" s="36" t="s">
        <v>23</v>
      </c>
      <c r="B23" s="35">
        <v>462.252840115262</v>
      </c>
      <c r="C23" s="35">
        <v>554.464060750398</v>
      </c>
      <c r="D23" s="35">
        <v>180.072225648059</v>
      </c>
      <c r="E23" s="35">
        <v>442.48874932455</v>
      </c>
      <c r="F23" s="35">
        <v>10.0160457034528</v>
      </c>
      <c r="G23" s="18">
        <v>514</v>
      </c>
      <c r="H23" s="12">
        <f t="shared" si="1"/>
        <v>2163.293921541722</v>
      </c>
      <c r="J23" s="61"/>
      <c r="K23" s="61"/>
      <c r="L23" s="61"/>
    </row>
    <row r="24" spans="1:12" ht="12.75">
      <c r="A24" s="36" t="s">
        <v>24</v>
      </c>
      <c r="B24" s="35">
        <v>269.416278131073</v>
      </c>
      <c r="C24" s="35">
        <v>285.772915573483</v>
      </c>
      <c r="D24" s="35">
        <v>221.305818454903</v>
      </c>
      <c r="E24" s="35">
        <v>579.739319784243</v>
      </c>
      <c r="F24" s="35">
        <v>11.0033726661682</v>
      </c>
      <c r="G24" s="18">
        <v>427</v>
      </c>
      <c r="H24" s="12">
        <f t="shared" si="1"/>
        <v>1794.23770460987</v>
      </c>
      <c r="J24" s="61"/>
      <c r="K24" s="61"/>
      <c r="L24" s="61"/>
    </row>
    <row r="25" spans="1:12" ht="12.75">
      <c r="A25" s="36" t="s">
        <v>25</v>
      </c>
      <c r="B25" s="35">
        <v>491.988767586561</v>
      </c>
      <c r="C25" s="35">
        <v>197.235401877222</v>
      </c>
      <c r="D25" s="35">
        <v>259.631301817072</v>
      </c>
      <c r="E25" s="35">
        <v>483.496041934358</v>
      </c>
      <c r="F25" s="35">
        <v>14.0575736430976</v>
      </c>
      <c r="G25" s="18">
        <v>418</v>
      </c>
      <c r="H25" s="12">
        <f t="shared" si="1"/>
        <v>1864.4090868583105</v>
      </c>
      <c r="J25" s="61"/>
      <c r="K25" s="61"/>
      <c r="L25" s="61"/>
    </row>
    <row r="26" spans="1:12" ht="12.75">
      <c r="A26" s="36" t="s">
        <v>26</v>
      </c>
      <c r="B26" s="35">
        <v>501.876194696766</v>
      </c>
      <c r="C26" s="35">
        <v>124.791130073011</v>
      </c>
      <c r="D26" s="35">
        <v>181.109296606902</v>
      </c>
      <c r="E26" s="35">
        <v>317.581502573142</v>
      </c>
      <c r="F26" s="35">
        <v>8.02487388907569</v>
      </c>
      <c r="G26" s="18">
        <v>316</v>
      </c>
      <c r="H26" s="12">
        <f t="shared" si="1"/>
        <v>1449.3829978388967</v>
      </c>
      <c r="J26" s="61"/>
      <c r="K26" s="61"/>
      <c r="L26" s="61"/>
    </row>
    <row r="27" spans="1:12" ht="12.75">
      <c r="A27" s="36" t="s">
        <v>27</v>
      </c>
      <c r="B27" s="35">
        <v>151.664455759927</v>
      </c>
      <c r="C27" s="35">
        <v>54.3821824808791</v>
      </c>
      <c r="D27" s="35">
        <v>87.4698997228249</v>
      </c>
      <c r="E27" s="35">
        <v>168.730891305427</v>
      </c>
      <c r="F27" s="35">
        <v>1.99879007864489</v>
      </c>
      <c r="G27" s="18">
        <v>113</v>
      </c>
      <c r="H27" s="12">
        <f t="shared" si="1"/>
        <v>577.2462193477029</v>
      </c>
      <c r="J27" s="61"/>
      <c r="K27" s="61"/>
      <c r="L27" s="61"/>
    </row>
    <row r="28" spans="1:12" ht="12.75">
      <c r="A28" s="36" t="s">
        <v>28</v>
      </c>
      <c r="B28" s="35">
        <v>15.1111131720031</v>
      </c>
      <c r="C28" s="35">
        <v>10.0579180304975</v>
      </c>
      <c r="D28" s="35">
        <v>17.100419029698</v>
      </c>
      <c r="E28" s="35">
        <v>27.9735801833147</v>
      </c>
      <c r="F28" s="35">
        <v>0</v>
      </c>
      <c r="G28" s="18">
        <v>23</v>
      </c>
      <c r="H28" s="12">
        <f t="shared" si="1"/>
        <v>93.24303041551329</v>
      </c>
      <c r="J28" s="61"/>
      <c r="K28" s="61"/>
      <c r="L28" s="61"/>
    </row>
    <row r="29" spans="1:12" ht="12.75">
      <c r="A29" s="36" t="s">
        <v>30</v>
      </c>
      <c r="B29" s="35">
        <v>63.266076610507</v>
      </c>
      <c r="C29" s="35">
        <v>16.0885432276563</v>
      </c>
      <c r="D29" s="35">
        <v>23.120419937798</v>
      </c>
      <c r="E29" s="35">
        <v>43.9692927479002</v>
      </c>
      <c r="F29" s="35">
        <v>0</v>
      </c>
      <c r="G29" s="18">
        <v>79</v>
      </c>
      <c r="H29" s="12">
        <f t="shared" si="1"/>
        <v>225.4443325238615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76</v>
      </c>
      <c r="B31" s="20">
        <f aca="true" t="shared" si="2" ref="B31:H31">SUM(B20:B29)</f>
        <v>2582.0927121774007</v>
      </c>
      <c r="C31" s="20">
        <f t="shared" si="2"/>
        <v>2002.44253367215</v>
      </c>
      <c r="D31" s="20">
        <f t="shared" si="2"/>
        <v>1359.0892053931</v>
      </c>
      <c r="E31" s="20">
        <f>SUM(E20:E29)</f>
        <v>3116.970718076427</v>
      </c>
      <c r="F31" s="20">
        <f>SUM(F20:F29)</f>
        <v>52.12326652159446</v>
      </c>
      <c r="G31" s="20">
        <f t="shared" si="2"/>
        <v>2354</v>
      </c>
      <c r="H31" s="13">
        <f t="shared" si="2"/>
        <v>11466.71843584067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136</v>
      </c>
      <c r="C34" s="3"/>
      <c r="D34" s="3"/>
      <c r="E34" s="3"/>
      <c r="F34" s="3"/>
      <c r="G34" s="3"/>
      <c r="H34" s="3"/>
    </row>
    <row r="35" spans="2:8" ht="12.75" thickBot="1">
      <c r="B35" s="3"/>
      <c r="C35" s="3"/>
      <c r="D35" s="3"/>
      <c r="E35" s="3"/>
      <c r="F35" s="3"/>
      <c r="G35" s="3"/>
      <c r="H35" s="3"/>
    </row>
    <row r="36" spans="1:8" ht="12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143</v>
      </c>
      <c r="B37" s="33" t="s">
        <v>73</v>
      </c>
      <c r="C37" s="33" t="s">
        <v>72</v>
      </c>
      <c r="D37" s="33" t="s">
        <v>74</v>
      </c>
      <c r="E37" s="33" t="s">
        <v>32</v>
      </c>
      <c r="F37" s="33" t="s">
        <v>135</v>
      </c>
      <c r="G37" s="33" t="s">
        <v>75</v>
      </c>
      <c r="H37" s="24" t="s">
        <v>16</v>
      </c>
    </row>
    <row r="38" spans="1:8" ht="12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62</v>
      </c>
      <c r="B40" s="35">
        <v>891.215710808918</v>
      </c>
      <c r="C40" s="35">
        <v>1880.78200580923</v>
      </c>
      <c r="D40" s="35">
        <v>1091.61419091696</v>
      </c>
      <c r="E40" s="35">
        <v>2571.55187097556</v>
      </c>
      <c r="F40" s="35">
        <v>32.0591375140741</v>
      </c>
      <c r="G40" s="18">
        <v>1241</v>
      </c>
      <c r="H40" s="12">
        <f>SUM(B40:G40)</f>
        <v>7708.2229160247425</v>
      </c>
    </row>
    <row r="41" spans="1:8" ht="12">
      <c r="A41" s="36" t="s">
        <v>63</v>
      </c>
      <c r="B41" s="35">
        <v>241.82627974817</v>
      </c>
      <c r="C41" s="35">
        <v>16.0930496229561</v>
      </c>
      <c r="D41" s="35">
        <v>87.4776169926151</v>
      </c>
      <c r="E41" s="35">
        <v>111.950280414026</v>
      </c>
      <c r="F41" s="35">
        <v>4.02199437906446</v>
      </c>
      <c r="G41" s="18">
        <v>101</v>
      </c>
      <c r="H41" s="12">
        <f>SUM(B41:G41)</f>
        <v>562.3692211568316</v>
      </c>
    </row>
    <row r="42" spans="1:8" ht="12">
      <c r="A42" s="36" t="s">
        <v>55</v>
      </c>
      <c r="B42" s="35">
        <v>1286.03635270592</v>
      </c>
      <c r="C42" s="35">
        <v>33.2028200479417</v>
      </c>
      <c r="D42" s="35">
        <v>130.736634150093</v>
      </c>
      <c r="E42" s="35">
        <v>331.514589718671</v>
      </c>
      <c r="F42" s="35">
        <v>9.03464081301155</v>
      </c>
      <c r="G42" s="18">
        <v>776</v>
      </c>
      <c r="H42" s="12">
        <f>SUM(B42:G42)</f>
        <v>2566.5250374356374</v>
      </c>
    </row>
    <row r="43" spans="1:8" ht="12">
      <c r="A43" s="36" t="s">
        <v>30</v>
      </c>
      <c r="B43" s="35">
        <v>163.014368914395</v>
      </c>
      <c r="C43" s="35">
        <v>72.3646581920205</v>
      </c>
      <c r="D43" s="35">
        <v>49.260763333432</v>
      </c>
      <c r="E43" s="35">
        <v>101.953976968166</v>
      </c>
      <c r="F43" s="35">
        <v>7.00749381544426</v>
      </c>
      <c r="G43" s="18">
        <v>236</v>
      </c>
      <c r="H43" s="12">
        <f>SUM(B43:G43)</f>
        <v>629.6012612234578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40</v>
      </c>
      <c r="B45" s="34">
        <f aca="true" t="shared" si="3" ref="B45:H45">SUM(B40:B43)</f>
        <v>2582.092712177403</v>
      </c>
      <c r="C45" s="34">
        <f t="shared" si="3"/>
        <v>2002.4425336721483</v>
      </c>
      <c r="D45" s="34">
        <f t="shared" si="3"/>
        <v>1359.0892053931002</v>
      </c>
      <c r="E45" s="34">
        <f t="shared" si="3"/>
        <v>3116.9707180764235</v>
      </c>
      <c r="F45" s="34">
        <f t="shared" si="3"/>
        <v>52.123266521594374</v>
      </c>
      <c r="G45" s="20">
        <f t="shared" si="3"/>
        <v>2354</v>
      </c>
      <c r="H45" s="13">
        <f t="shared" si="3"/>
        <v>11466.718435840668</v>
      </c>
    </row>
    <row r="46" spans="2:8" ht="12">
      <c r="B46" s="3"/>
      <c r="C46" s="3"/>
      <c r="D46" s="3"/>
      <c r="E46" s="3"/>
      <c r="F46" s="3"/>
      <c r="G46" s="3"/>
      <c r="H46" s="3"/>
    </row>
    <row r="47" spans="1:8" ht="12">
      <c r="A47" s="2" t="s">
        <v>139</v>
      </c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134</v>
      </c>
      <c r="C50" s="51"/>
      <c r="D50" s="51"/>
      <c r="E50" s="51"/>
      <c r="F50" s="51"/>
    </row>
    <row r="51" ht="12.75" thickBot="1"/>
    <row r="52" spans="1:8" ht="12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56</v>
      </c>
      <c r="B53" s="33" t="s">
        <v>73</v>
      </c>
      <c r="C53" s="33" t="s">
        <v>72</v>
      </c>
      <c r="D53" s="33" t="s">
        <v>74</v>
      </c>
      <c r="E53" s="33" t="s">
        <v>32</v>
      </c>
      <c r="F53" s="33" t="s">
        <v>135</v>
      </c>
      <c r="G53" s="33" t="s">
        <v>75</v>
      </c>
      <c r="H53" s="24" t="s">
        <v>16</v>
      </c>
    </row>
    <row r="54" spans="1:8" ht="12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37</v>
      </c>
      <c r="B56" s="35">
        <v>1323.12411218897</v>
      </c>
      <c r="C56" s="35">
        <v>1901.86254274316</v>
      </c>
      <c r="D56" s="35">
        <v>1163.99966454969</v>
      </c>
      <c r="E56" s="35">
        <v>2417.64671362984</v>
      </c>
      <c r="F56" s="35">
        <v>34.073135477471</v>
      </c>
      <c r="G56" s="18">
        <v>1137</v>
      </c>
      <c r="H56" s="12">
        <f>SUM(B56:G56)</f>
        <v>7977.706168589131</v>
      </c>
    </row>
    <row r="57" spans="1:8" ht="12">
      <c r="A57" s="36" t="s">
        <v>38</v>
      </c>
      <c r="B57" s="35">
        <v>506.510887928966</v>
      </c>
      <c r="C57" s="35">
        <v>23.1439074468024</v>
      </c>
      <c r="D57" s="35">
        <v>97.5518128765633</v>
      </c>
      <c r="E57" s="35">
        <v>319.514165188811</v>
      </c>
      <c r="F57" s="35">
        <v>11.0174949034896</v>
      </c>
      <c r="G57" s="18">
        <v>408</v>
      </c>
      <c r="H57" s="12">
        <f>SUM(B57:G57)</f>
        <v>1365.7382683446322</v>
      </c>
    </row>
    <row r="58" spans="1:8" ht="12">
      <c r="A58" s="36" t="s">
        <v>55</v>
      </c>
      <c r="B58" s="35">
        <v>975.866339840769</v>
      </c>
      <c r="C58" s="35">
        <v>59.371886466892</v>
      </c>
      <c r="D58" s="35">
        <v>61.3733397686867</v>
      </c>
      <c r="E58" s="35">
        <v>192.670735646033</v>
      </c>
      <c r="F58" s="35">
        <v>5.01355379971947</v>
      </c>
      <c r="G58" s="18">
        <v>537</v>
      </c>
      <c r="H58" s="12">
        <f>SUM(B58:G58)</f>
        <v>1831.2958555221003</v>
      </c>
    </row>
    <row r="59" spans="1:8" ht="12">
      <c r="A59" s="36" t="s">
        <v>39</v>
      </c>
      <c r="B59" s="35">
        <v>258.610433716758</v>
      </c>
      <c r="C59" s="35">
        <v>76.4295809276118</v>
      </c>
      <c r="D59" s="35">
        <v>66.3017078736505</v>
      </c>
      <c r="E59" s="35">
        <v>292.104646293742</v>
      </c>
      <c r="F59" s="35">
        <v>4.02199437906446</v>
      </c>
      <c r="G59" s="18">
        <v>467</v>
      </c>
      <c r="H59" s="12">
        <f>SUM(B59:G59)</f>
        <v>1164.468363190827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40</v>
      </c>
      <c r="B62" s="34">
        <f aca="true" t="shared" si="4" ref="B62:H62">SUM(B56:B60)</f>
        <v>3064.111773675463</v>
      </c>
      <c r="C62" s="34">
        <f t="shared" si="4"/>
        <v>2060.807917584466</v>
      </c>
      <c r="D62" s="34">
        <f t="shared" si="4"/>
        <v>1389.2265250685905</v>
      </c>
      <c r="E62" s="34">
        <f>SUM(E56:E60)</f>
        <v>3221.936260758426</v>
      </c>
      <c r="F62" s="34">
        <f>SUM(F56:F60)</f>
        <v>54.126178559744524</v>
      </c>
      <c r="G62" s="20">
        <f t="shared" si="4"/>
        <v>2549</v>
      </c>
      <c r="H62" s="13">
        <f t="shared" si="4"/>
        <v>12339.20865564669</v>
      </c>
    </row>
    <row r="63" spans="2:8" ht="12">
      <c r="B63" s="3"/>
      <c r="C63" s="3"/>
      <c r="D63" s="3"/>
      <c r="E63" s="3"/>
      <c r="F63" s="3"/>
      <c r="G63" s="3"/>
      <c r="H63" s="3"/>
    </row>
    <row r="64" spans="1:8" ht="12">
      <c r="A64" s="2" t="s">
        <v>138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SEPTEMBRE 2018</v>
      </c>
      <c r="E1" s="22"/>
    </row>
    <row r="2" spans="1:5" ht="15.75">
      <c r="A2" s="51" t="s">
        <v>149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57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58</v>
      </c>
      <c r="C8" s="50" t="s">
        <v>59</v>
      </c>
      <c r="D8" s="50" t="s">
        <v>30</v>
      </c>
      <c r="E8" s="45" t="s">
        <v>60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1460.50571801741</v>
      </c>
      <c r="C11" s="58">
        <v>986.778213195188</v>
      </c>
      <c r="D11" s="58">
        <v>134.808780964799</v>
      </c>
      <c r="E11" s="77">
        <f aca="true" t="shared" si="0" ref="E11:E16">SUM(B11:D11)</f>
        <v>2582.092712177397</v>
      </c>
      <c r="F11" s="124" t="s">
        <v>142</v>
      </c>
    </row>
    <row r="12" spans="1:6" ht="12">
      <c r="A12" s="7" t="s">
        <v>83</v>
      </c>
      <c r="B12" s="18">
        <v>34.1203750150429</v>
      </c>
      <c r="C12" s="58">
        <v>11.0315430909187</v>
      </c>
      <c r="D12" s="58">
        <v>0.999395039322444</v>
      </c>
      <c r="E12" s="77">
        <f t="shared" si="0"/>
        <v>46.15131314528404</v>
      </c>
      <c r="F12" s="124" t="s">
        <v>142</v>
      </c>
    </row>
    <row r="13" spans="1:6" ht="12">
      <c r="A13" s="7" t="s">
        <v>84</v>
      </c>
      <c r="B13" s="18">
        <v>82.1847096494481</v>
      </c>
      <c r="C13" s="58">
        <v>10.9858505597369</v>
      </c>
      <c r="D13" s="58">
        <v>2.00589759389745</v>
      </c>
      <c r="E13" s="77">
        <f t="shared" si="0"/>
        <v>95.17645780308244</v>
      </c>
      <c r="F13" s="124" t="s">
        <v>142</v>
      </c>
    </row>
    <row r="14" spans="1:6" ht="12">
      <c r="A14" s="7" t="s">
        <v>82</v>
      </c>
      <c r="B14" s="18">
        <v>59.0818969614003</v>
      </c>
      <c r="C14" s="58">
        <v>12.0195792068502</v>
      </c>
      <c r="D14" s="58">
        <v>2.01300510915002</v>
      </c>
      <c r="E14" s="77">
        <f t="shared" si="0"/>
        <v>73.11448127740051</v>
      </c>
      <c r="F14" s="124" t="s">
        <v>142</v>
      </c>
    </row>
    <row r="15" spans="1:6" ht="12">
      <c r="A15" s="7" t="s">
        <v>85</v>
      </c>
      <c r="B15" s="18">
        <v>61.1542621987592</v>
      </c>
      <c r="C15" s="58">
        <v>3.00215841338924</v>
      </c>
      <c r="D15" s="58">
        <v>1.00650255457501</v>
      </c>
      <c r="E15" s="77">
        <f t="shared" si="0"/>
        <v>65.16292316672344</v>
      </c>
      <c r="F15" s="124" t="s">
        <v>142</v>
      </c>
    </row>
    <row r="16" spans="1:6" ht="12">
      <c r="A16" s="7" t="s">
        <v>2</v>
      </c>
      <c r="B16" s="18">
        <v>124.328718772327</v>
      </c>
      <c r="C16" s="58">
        <v>41.1045392618809</v>
      </c>
      <c r="D16" s="58">
        <v>4.98516791666561</v>
      </c>
      <c r="E16" s="77">
        <f t="shared" si="0"/>
        <v>170.41842595087348</v>
      </c>
      <c r="F16" s="124" t="s">
        <v>142</v>
      </c>
    </row>
    <row r="17" spans="1:6" ht="12">
      <c r="A17" s="14" t="s">
        <v>3</v>
      </c>
      <c r="B17" s="19">
        <f>SUM(B11:B16)</f>
        <v>1821.3756806143874</v>
      </c>
      <c r="C17" s="59">
        <f>SUM(C11:C16)</f>
        <v>1064.9218837279639</v>
      </c>
      <c r="D17" s="59">
        <f>SUM(D11:D16)</f>
        <v>145.81874917840955</v>
      </c>
      <c r="E17" s="47">
        <f>SUM(E11:E16)</f>
        <v>3032.1163135207607</v>
      </c>
      <c r="F17" s="124" t="s">
        <v>142</v>
      </c>
    </row>
    <row r="18" spans="1:6" ht="6" customHeight="1">
      <c r="A18" s="7"/>
      <c r="B18" s="18"/>
      <c r="C18" s="58"/>
      <c r="D18" s="58"/>
      <c r="E18" s="46"/>
      <c r="F18" s="124" t="s">
        <v>142</v>
      </c>
    </row>
    <row r="19" spans="1:6" ht="12">
      <c r="A19" s="7" t="s">
        <v>4</v>
      </c>
      <c r="B19" s="18">
        <v>1760.02101385404</v>
      </c>
      <c r="C19" s="58">
        <v>141.828398261103</v>
      </c>
      <c r="D19" s="58">
        <v>100.593121557012</v>
      </c>
      <c r="E19" s="77">
        <f>SUM(B19:D19)</f>
        <v>2002.442533672155</v>
      </c>
      <c r="F19" s="124" t="s">
        <v>142</v>
      </c>
    </row>
    <row r="20" spans="1:6" ht="12">
      <c r="A20" s="7" t="s">
        <v>120</v>
      </c>
      <c r="B20" s="18">
        <v>262.075143777683</v>
      </c>
      <c r="C20" s="58">
        <v>16.7141489428085</v>
      </c>
      <c r="D20" s="58">
        <v>9.95573344526871</v>
      </c>
      <c r="E20" s="77">
        <f>SUM(B20:D20)</f>
        <v>288.74502616576024</v>
      </c>
      <c r="F20" s="124" t="s">
        <v>142</v>
      </c>
    </row>
    <row r="21" spans="1:6" ht="12">
      <c r="A21" s="7" t="s">
        <v>86</v>
      </c>
      <c r="B21" s="18">
        <v>13.0144206927595</v>
      </c>
      <c r="C21" s="58">
        <v>6.96688196091663</v>
      </c>
      <c r="D21" s="58">
        <v>0</v>
      </c>
      <c r="E21" s="77">
        <f>SUM(B21:D21)</f>
        <v>19.98130265367613</v>
      </c>
      <c r="F21" s="124" t="s">
        <v>142</v>
      </c>
    </row>
    <row r="22" spans="1:6" ht="12">
      <c r="A22" s="7" t="s">
        <v>87</v>
      </c>
      <c r="B22" s="18">
        <v>27.1065993914848</v>
      </c>
      <c r="C22" s="58">
        <v>4.01124067617106</v>
      </c>
      <c r="D22" s="58">
        <v>0.999395039322444</v>
      </c>
      <c r="E22" s="77">
        <f>SUM(B22:D22)</f>
        <v>32.117235106978306</v>
      </c>
      <c r="F22" s="124" t="s">
        <v>142</v>
      </c>
    </row>
    <row r="23" spans="1:6" ht="12">
      <c r="A23" s="7" t="s">
        <v>5</v>
      </c>
      <c r="B23" s="18">
        <v>125.443384060811</v>
      </c>
      <c r="C23" s="58">
        <v>50.0745814310238</v>
      </c>
      <c r="D23" s="58">
        <v>9.01060914521243</v>
      </c>
      <c r="E23" s="77">
        <f>SUM(B23:D23)</f>
        <v>184.52857463704723</v>
      </c>
      <c r="F23" s="124" t="s">
        <v>142</v>
      </c>
    </row>
    <row r="24" spans="1:6" ht="12">
      <c r="A24" s="14" t="s">
        <v>6</v>
      </c>
      <c r="B24" s="19">
        <f>SUM(B19:B23)</f>
        <v>2187.660561776778</v>
      </c>
      <c r="C24" s="59">
        <f>SUM(C19:C23)</f>
        <v>219.59525127202298</v>
      </c>
      <c r="D24" s="59">
        <f>SUM(D19:D23)</f>
        <v>120.55885918681558</v>
      </c>
      <c r="E24" s="47">
        <f>SUM(E19:E23)</f>
        <v>2527.814672235617</v>
      </c>
      <c r="F24" s="124" t="s">
        <v>142</v>
      </c>
    </row>
    <row r="25" spans="1:6" ht="6" customHeight="1">
      <c r="A25" s="7"/>
      <c r="B25" s="18"/>
      <c r="C25" s="58"/>
      <c r="D25" s="58"/>
      <c r="E25" s="46"/>
      <c r="F25" s="124" t="s">
        <v>142</v>
      </c>
    </row>
    <row r="26" spans="1:6" ht="12" customHeight="1">
      <c r="A26" s="7" t="s">
        <v>88</v>
      </c>
      <c r="B26" s="18">
        <v>47.1610002520741</v>
      </c>
      <c r="C26" s="58">
        <v>23.0187758038763</v>
      </c>
      <c r="D26" s="58">
        <v>0.999395039322444</v>
      </c>
      <c r="E26" s="77">
        <f>SUM(B26:D26)</f>
        <v>71.17917109527285</v>
      </c>
      <c r="F26" s="124" t="s">
        <v>142</v>
      </c>
    </row>
    <row r="27" spans="1:6" ht="12" customHeight="1">
      <c r="A27" s="7" t="s">
        <v>89</v>
      </c>
      <c r="B27" s="18">
        <v>4.00062279337434</v>
      </c>
      <c r="C27" s="58">
        <v>5.01312220581148</v>
      </c>
      <c r="D27" s="58">
        <v>0.99349139934914</v>
      </c>
      <c r="E27" s="77">
        <f>SUM(B27:D27)</f>
        <v>10.00723639853496</v>
      </c>
      <c r="F27" s="124" t="s">
        <v>142</v>
      </c>
    </row>
    <row r="28" spans="1:6" ht="12">
      <c r="A28" s="14" t="s">
        <v>7</v>
      </c>
      <c r="B28" s="19">
        <f>SUM(B26:B27)</f>
        <v>51.161623045448444</v>
      </c>
      <c r="C28" s="59">
        <f>SUM(C26:C27)</f>
        <v>28.03189800968778</v>
      </c>
      <c r="D28" s="59">
        <f>SUM(D26:D27)</f>
        <v>1.9928864386715839</v>
      </c>
      <c r="E28" s="47">
        <f>SUM(E26:E27)</f>
        <v>81.1864074938078</v>
      </c>
      <c r="F28" s="124" t="s">
        <v>142</v>
      </c>
    </row>
    <row r="29" spans="1:6" ht="6" customHeight="1">
      <c r="A29" s="7"/>
      <c r="B29" s="18"/>
      <c r="C29" s="58"/>
      <c r="D29" s="58"/>
      <c r="E29" s="46"/>
      <c r="F29" s="124" t="s">
        <v>142</v>
      </c>
    </row>
    <row r="30" spans="1:6" ht="12">
      <c r="A30" s="7" t="s">
        <v>8</v>
      </c>
      <c r="B30" s="18">
        <v>38.0811848534741</v>
      </c>
      <c r="C30" s="58">
        <v>14.0420816681202</v>
      </c>
      <c r="D30" s="58">
        <v>0</v>
      </c>
      <c r="E30" s="77">
        <f>SUM(B30:D30)</f>
        <v>52.1232665215943</v>
      </c>
      <c r="F30" s="124" t="s">
        <v>142</v>
      </c>
    </row>
    <row r="31" spans="1:6" ht="12">
      <c r="A31" s="7" t="s">
        <v>90</v>
      </c>
      <c r="B31" s="18">
        <v>0</v>
      </c>
      <c r="C31" s="58">
        <v>9.05255187968041</v>
      </c>
      <c r="D31" s="58">
        <v>0</v>
      </c>
      <c r="E31" s="77">
        <f>SUM(B31:D31)</f>
        <v>9.05255187968041</v>
      </c>
      <c r="F31" s="124" t="s">
        <v>142</v>
      </c>
    </row>
    <row r="32" spans="1:6" ht="12">
      <c r="A32" s="7" t="s">
        <v>91</v>
      </c>
      <c r="B32" s="18">
        <v>30.0564272447798</v>
      </c>
      <c r="C32" s="58">
        <v>24.0989372625</v>
      </c>
      <c r="D32" s="58">
        <v>1.99288643867158</v>
      </c>
      <c r="E32" s="77">
        <f>SUM(B32:D32)</f>
        <v>56.14825094595138</v>
      </c>
      <c r="F32" s="124" t="s">
        <v>142</v>
      </c>
    </row>
    <row r="33" spans="1:6" ht="12">
      <c r="A33" s="7" t="s">
        <v>92</v>
      </c>
      <c r="B33" s="18">
        <v>2.00803212851406</v>
      </c>
      <c r="C33" s="58">
        <v>0</v>
      </c>
      <c r="D33" s="58">
        <v>0</v>
      </c>
      <c r="E33" s="77">
        <f>SUM(B33:D33)</f>
        <v>2.00803212851406</v>
      </c>
      <c r="F33" s="124" t="s">
        <v>142</v>
      </c>
    </row>
    <row r="34" spans="1:6" ht="12">
      <c r="A34" s="7" t="s">
        <v>18</v>
      </c>
      <c r="B34" s="18">
        <v>18.0436434397629</v>
      </c>
      <c r="C34" s="58">
        <v>8.02718111703616</v>
      </c>
      <c r="D34" s="58">
        <v>2.00124085611642</v>
      </c>
      <c r="E34" s="77">
        <f>SUM(B34:D34)</f>
        <v>28.07206541291548</v>
      </c>
      <c r="F34" s="124" t="s">
        <v>142</v>
      </c>
    </row>
    <row r="35" spans="1:6" ht="12">
      <c r="A35" s="14" t="s">
        <v>9</v>
      </c>
      <c r="B35" s="19">
        <f>SUM(B30:B34)</f>
        <v>88.18928766653086</v>
      </c>
      <c r="C35" s="59">
        <f>SUM(C30:C34)</f>
        <v>55.22075192733678</v>
      </c>
      <c r="D35" s="59">
        <f>SUM(D30:D34)</f>
        <v>3.994127294788</v>
      </c>
      <c r="E35" s="47">
        <f>SUM(E30:E34)</f>
        <v>147.40416688865565</v>
      </c>
      <c r="F35" s="124" t="s">
        <v>142</v>
      </c>
    </row>
    <row r="36" spans="1:6" ht="6" customHeight="1">
      <c r="A36" s="7"/>
      <c r="B36" s="18"/>
      <c r="C36" s="58"/>
      <c r="D36" s="58"/>
      <c r="E36" s="46"/>
      <c r="F36" s="124" t="s">
        <v>142</v>
      </c>
    </row>
    <row r="37" spans="1:6" ht="12">
      <c r="A37" s="7" t="s">
        <v>10</v>
      </c>
      <c r="B37" s="18">
        <v>36.2136425864165</v>
      </c>
      <c r="C37" s="58">
        <v>346.950180165914</v>
      </c>
      <c r="D37" s="58">
        <v>72.1597940202042</v>
      </c>
      <c r="E37" s="77">
        <f>SUM(B37:D37)</f>
        <v>455.3236167725347</v>
      </c>
      <c r="F37" s="124" t="s">
        <v>142</v>
      </c>
    </row>
    <row r="38" spans="1:6" ht="12">
      <c r="A38" s="7" t="s">
        <v>12</v>
      </c>
      <c r="B38" s="18">
        <v>95.3533021818953</v>
      </c>
      <c r="C38" s="58">
        <v>223.820733853773</v>
      </c>
      <c r="D38" s="58">
        <v>25.0808849269606</v>
      </c>
      <c r="E38" s="77">
        <f>SUM(B38:D38)</f>
        <v>344.2549209626289</v>
      </c>
      <c r="F38" s="124" t="s">
        <v>142</v>
      </c>
    </row>
    <row r="39" spans="1:6" ht="12">
      <c r="A39" s="68" t="s">
        <v>93</v>
      </c>
      <c r="B39" s="21">
        <f>SUM(B37:B38)</f>
        <v>131.5669447683118</v>
      </c>
      <c r="C39" s="78">
        <f>SUM(C37:C38)</f>
        <v>570.770914019687</v>
      </c>
      <c r="D39" s="78">
        <f>SUM(D37:D38)</f>
        <v>97.24067894716481</v>
      </c>
      <c r="E39" s="79">
        <f>SUM(E37:E38)</f>
        <v>799.5785377351635</v>
      </c>
      <c r="F39" s="124" t="s">
        <v>142</v>
      </c>
    </row>
    <row r="40" spans="1:6" ht="6" customHeight="1">
      <c r="A40" s="7"/>
      <c r="B40" s="18"/>
      <c r="C40" s="58"/>
      <c r="D40" s="58"/>
      <c r="E40" s="46"/>
      <c r="F40" s="124" t="s">
        <v>142</v>
      </c>
    </row>
    <row r="41" spans="1:6" ht="12">
      <c r="A41" s="68" t="s">
        <v>94</v>
      </c>
      <c r="B41" s="21">
        <v>942.721219255394</v>
      </c>
      <c r="C41" s="78">
        <v>365.052848081608</v>
      </c>
      <c r="D41" s="78">
        <v>51.3151380560963</v>
      </c>
      <c r="E41" s="79">
        <f>SUM(B41:D41)</f>
        <v>1359.0892053930982</v>
      </c>
      <c r="F41" s="124" t="s">
        <v>142</v>
      </c>
    </row>
    <row r="42" spans="1:6" ht="6" customHeight="1">
      <c r="A42" s="68"/>
      <c r="B42" s="18"/>
      <c r="C42" s="58"/>
      <c r="D42" s="58"/>
      <c r="E42" s="46"/>
      <c r="F42" s="124" t="s">
        <v>142</v>
      </c>
    </row>
    <row r="43" spans="1:6" ht="12">
      <c r="A43" s="68" t="s">
        <v>95</v>
      </c>
      <c r="B43" s="21">
        <v>37.8181054332003</v>
      </c>
      <c r="C43" s="78">
        <v>202.266033229954</v>
      </c>
      <c r="D43" s="78">
        <v>44.9227041411425</v>
      </c>
      <c r="E43" s="79">
        <f>SUM(B43:D43)</f>
        <v>285.0068428042968</v>
      </c>
      <c r="F43" s="124" t="s">
        <v>142</v>
      </c>
    </row>
    <row r="44" spans="1:6" ht="6" customHeight="1">
      <c r="A44" s="68"/>
      <c r="B44" s="18"/>
      <c r="C44" s="58"/>
      <c r="D44" s="58"/>
      <c r="E44" s="46"/>
      <c r="F44" s="124" t="s">
        <v>142</v>
      </c>
    </row>
    <row r="45" spans="1:6" ht="12">
      <c r="A45" s="68" t="s">
        <v>96</v>
      </c>
      <c r="B45" s="21">
        <v>2121.13777135558</v>
      </c>
      <c r="C45" s="78">
        <v>878.905755082769</v>
      </c>
      <c r="D45" s="78">
        <v>116.927191638083</v>
      </c>
      <c r="E45" s="79">
        <v>3116.9707180764317</v>
      </c>
      <c r="F45" s="124" t="s">
        <v>142</v>
      </c>
    </row>
    <row r="46" spans="1:6" ht="6" customHeight="1">
      <c r="A46" s="68"/>
      <c r="B46" s="18"/>
      <c r="C46" s="58"/>
      <c r="D46" s="58"/>
      <c r="E46" s="46"/>
      <c r="F46" s="124" t="s">
        <v>142</v>
      </c>
    </row>
    <row r="47" spans="1:6" ht="12">
      <c r="A47" s="68" t="s">
        <v>97</v>
      </c>
      <c r="B47" s="21">
        <v>72.2524733023724</v>
      </c>
      <c r="C47" s="78">
        <v>35.6271983809041</v>
      </c>
      <c r="D47" s="78">
        <v>9.1957425724709</v>
      </c>
      <c r="E47" s="79">
        <f>SUM(B47:D47)</f>
        <v>117.07541425574739</v>
      </c>
      <c r="F47" s="124" t="s">
        <v>142</v>
      </c>
    </row>
    <row r="48" spans="1:6" ht="12">
      <c r="A48" s="14" t="s">
        <v>11</v>
      </c>
      <c r="B48" s="19">
        <f>B39+B41+B43+B45+B47</f>
        <v>3305.496514114858</v>
      </c>
      <c r="C48" s="59">
        <f>C39+C41+C43+C45+C47</f>
        <v>2052.6227487949222</v>
      </c>
      <c r="D48" s="59">
        <f>D39+D41+D43+D45+D47</f>
        <v>319.6014553549575</v>
      </c>
      <c r="E48" s="47">
        <f>E39+E41+E43+E45+E47</f>
        <v>5677.720718264737</v>
      </c>
      <c r="F48" s="124" t="s">
        <v>142</v>
      </c>
    </row>
    <row r="49" spans="1:6" ht="6" customHeight="1">
      <c r="A49" s="7"/>
      <c r="B49" s="18"/>
      <c r="C49" s="58"/>
      <c r="D49" s="58"/>
      <c r="E49" s="46"/>
      <c r="F49" s="124" t="s">
        <v>142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142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61</v>
      </c>
      <c r="B52" s="20">
        <f>B17+B24+B28+B35+B48+B50</f>
        <v>7453.883667218002</v>
      </c>
      <c r="C52" s="60">
        <f>C17+C24+C28+C35+C48+C50</f>
        <v>3420.3925337319333</v>
      </c>
      <c r="D52" s="60">
        <f>D17+D24+D28+D35+D48+D50</f>
        <v>591.9660774536421</v>
      </c>
      <c r="E52" s="48">
        <f>E17+E24+E28+E35+E48+E50</f>
        <v>11466.242278403577</v>
      </c>
      <c r="F52" s="124"/>
    </row>
    <row r="53" spans="2:5" ht="12">
      <c r="B53" s="3"/>
      <c r="C53" s="3"/>
      <c r="D53" s="3"/>
      <c r="E53" s="3"/>
    </row>
    <row r="54" ht="12">
      <c r="A54" s="2" t="s">
        <v>137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SEPTEMBRE 2018</v>
      </c>
      <c r="G1" s="22"/>
    </row>
    <row r="2" spans="1:7" ht="15.75">
      <c r="A2" s="51" t="s">
        <v>150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68</v>
      </c>
      <c r="D5" s="62" t="s">
        <v>69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65</v>
      </c>
      <c r="C8" s="50" t="s">
        <v>66</v>
      </c>
      <c r="D8" s="50" t="s">
        <v>67</v>
      </c>
      <c r="E8" s="50" t="s">
        <v>105</v>
      </c>
      <c r="F8" s="50" t="s">
        <v>30</v>
      </c>
      <c r="G8" s="45" t="s">
        <v>60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911.05728082116</v>
      </c>
      <c r="C11" s="58">
        <v>319.173822279657</v>
      </c>
      <c r="D11" s="58">
        <v>924.058405248281</v>
      </c>
      <c r="E11" s="58">
        <v>301.03520010663</v>
      </c>
      <c r="F11" s="58">
        <v>126.768003721671</v>
      </c>
      <c r="G11" s="77">
        <f aca="true" t="shared" si="0" ref="G11:G16">SUM(B11:F11)</f>
        <v>2582.092712177399</v>
      </c>
      <c r="H11" s="124" t="s">
        <v>142</v>
      </c>
    </row>
    <row r="12" spans="1:8" ht="12">
      <c r="A12" s="7" t="s">
        <v>83</v>
      </c>
      <c r="B12" s="18">
        <v>16.0749817271439</v>
      </c>
      <c r="C12" s="58">
        <v>4.02601021830004</v>
      </c>
      <c r="D12" s="58">
        <v>24.0515311211952</v>
      </c>
      <c r="E12" s="58">
        <v>0.999395039322444</v>
      </c>
      <c r="F12" s="58">
        <v>0.999395039322444</v>
      </c>
      <c r="G12" s="77">
        <f t="shared" si="0"/>
        <v>46.15131314528403</v>
      </c>
      <c r="H12" s="124" t="s">
        <v>142</v>
      </c>
    </row>
    <row r="13" spans="1:8" ht="12">
      <c r="A13" s="7" t="s">
        <v>84</v>
      </c>
      <c r="B13" s="18">
        <v>19.0348828945945</v>
      </c>
      <c r="C13" s="58">
        <v>6.96624707539059</v>
      </c>
      <c r="D13" s="58">
        <v>53.1448294702548</v>
      </c>
      <c r="E13" s="58">
        <v>14.0174932536925</v>
      </c>
      <c r="F13" s="58">
        <v>2.01300510915002</v>
      </c>
      <c r="G13" s="77">
        <f t="shared" si="0"/>
        <v>95.1764578030824</v>
      </c>
      <c r="H13" s="124" t="s">
        <v>142</v>
      </c>
    </row>
    <row r="14" spans="1:8" ht="12">
      <c r="A14" s="7" t="s">
        <v>82</v>
      </c>
      <c r="B14" s="18">
        <v>19.0669356371412</v>
      </c>
      <c r="C14" s="58">
        <v>5.00051935092863</v>
      </c>
      <c r="D14" s="58">
        <v>31.0045722333124</v>
      </c>
      <c r="E14" s="58">
        <v>13.0312638289009</v>
      </c>
      <c r="F14" s="58">
        <v>5.01119022711735</v>
      </c>
      <c r="G14" s="77">
        <f t="shared" si="0"/>
        <v>73.11448127740049</v>
      </c>
      <c r="H14" s="124" t="s">
        <v>142</v>
      </c>
    </row>
    <row r="15" spans="1:8" ht="12">
      <c r="A15" s="7" t="s">
        <v>85</v>
      </c>
      <c r="B15" s="18">
        <v>15.0410853725558</v>
      </c>
      <c r="C15" s="58">
        <v>7.00724918992682</v>
      </c>
      <c r="D15" s="58">
        <v>29.988163087547</v>
      </c>
      <c r="E15" s="58">
        <v>12.1199229621189</v>
      </c>
      <c r="F15" s="58">
        <v>1.00650255457501</v>
      </c>
      <c r="G15" s="77">
        <f t="shared" si="0"/>
        <v>65.16292316672353</v>
      </c>
      <c r="H15" s="124" t="s">
        <v>142</v>
      </c>
    </row>
    <row r="16" spans="1:8" ht="12">
      <c r="A16" s="7" t="s">
        <v>2</v>
      </c>
      <c r="B16" s="18">
        <v>63.1623802863579</v>
      </c>
      <c r="C16" s="58">
        <v>9.00877038440713</v>
      </c>
      <c r="D16" s="58">
        <v>49.1356959901694</v>
      </c>
      <c r="E16" s="58">
        <v>40.104768475692</v>
      </c>
      <c r="F16" s="58">
        <v>9.00681081424739</v>
      </c>
      <c r="G16" s="77">
        <f t="shared" si="0"/>
        <v>170.41842595087383</v>
      </c>
      <c r="H16" s="124" t="s">
        <v>142</v>
      </c>
    </row>
    <row r="17" spans="1:8" ht="12">
      <c r="A17" s="14" t="s">
        <v>3</v>
      </c>
      <c r="B17" s="19">
        <f aca="true" t="shared" si="1" ref="B17:G17">SUM(B11:B16)</f>
        <v>1043.4375467389534</v>
      </c>
      <c r="C17" s="59">
        <f t="shared" si="1"/>
        <v>351.18261849861017</v>
      </c>
      <c r="D17" s="59">
        <f t="shared" si="1"/>
        <v>1111.3831971507598</v>
      </c>
      <c r="E17" s="59">
        <f t="shared" si="1"/>
        <v>381.30804366635675</v>
      </c>
      <c r="F17" s="59">
        <f t="shared" si="1"/>
        <v>144.8049074660832</v>
      </c>
      <c r="G17" s="47">
        <f t="shared" si="1"/>
        <v>3032.116313520763</v>
      </c>
      <c r="H17" s="124" t="s">
        <v>142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142</v>
      </c>
    </row>
    <row r="19" spans="1:8" ht="12">
      <c r="A19" s="7" t="s">
        <v>4</v>
      </c>
      <c r="B19" s="18">
        <v>132.781462910956</v>
      </c>
      <c r="C19" s="58">
        <v>587.762014630365</v>
      </c>
      <c r="D19" s="58">
        <v>620.913696707778</v>
      </c>
      <c r="E19" s="58">
        <v>559.449485155256</v>
      </c>
      <c r="F19" s="58">
        <v>101.535874267795</v>
      </c>
      <c r="G19" s="77">
        <f>SUM(B19:F19)</f>
        <v>2002.4425336721497</v>
      </c>
      <c r="H19" s="124" t="s">
        <v>142</v>
      </c>
    </row>
    <row r="20" spans="1:8" ht="12">
      <c r="A20" s="7" t="s">
        <v>120</v>
      </c>
      <c r="B20" s="18">
        <v>26.3335658767076</v>
      </c>
      <c r="C20" s="58">
        <v>87.2115504176402</v>
      </c>
      <c r="D20" s="58">
        <v>44.297564260564</v>
      </c>
      <c r="E20" s="58">
        <v>110.88158661983</v>
      </c>
      <c r="F20" s="58">
        <v>20.0207589910188</v>
      </c>
      <c r="G20" s="77">
        <f>SUM(B20:F20)</f>
        <v>288.7450261657606</v>
      </c>
      <c r="H20" s="124" t="s">
        <v>142</v>
      </c>
    </row>
    <row r="21" spans="1:8" ht="12">
      <c r="A21" s="7" t="s">
        <v>86</v>
      </c>
      <c r="B21" s="18">
        <v>7.00206256128718</v>
      </c>
      <c r="C21" s="58">
        <v>3.97396559739656</v>
      </c>
      <c r="D21" s="58">
        <v>5.99877798649319</v>
      </c>
      <c r="E21" s="58">
        <v>1.99999395392415</v>
      </c>
      <c r="F21" s="58">
        <v>1.00650255457501</v>
      </c>
      <c r="G21" s="77">
        <f>SUM(B21:F21)</f>
        <v>19.98130265367609</v>
      </c>
      <c r="H21" s="124" t="s">
        <v>142</v>
      </c>
    </row>
    <row r="22" spans="1:8" ht="12">
      <c r="A22" s="7" t="s">
        <v>87</v>
      </c>
      <c r="B22" s="18">
        <v>8.0431545344444</v>
      </c>
      <c r="C22" s="58">
        <v>10.0529948254896</v>
      </c>
      <c r="D22" s="58">
        <v>10.0282053544486</v>
      </c>
      <c r="E22" s="58">
        <v>2.99938899324659</v>
      </c>
      <c r="F22" s="58">
        <v>0.99349139934914</v>
      </c>
      <c r="G22" s="77">
        <f>SUM(B22:F22)</f>
        <v>32.11723510697833</v>
      </c>
      <c r="H22" s="124" t="s">
        <v>142</v>
      </c>
    </row>
    <row r="23" spans="1:8" ht="12">
      <c r="A23" s="7" t="s">
        <v>5</v>
      </c>
      <c r="B23" s="18">
        <v>83.1706354369954</v>
      </c>
      <c r="C23" s="58">
        <v>18.9838489410963</v>
      </c>
      <c r="D23" s="58">
        <v>28.1035102012735</v>
      </c>
      <c r="E23" s="58">
        <v>49.2717661002644</v>
      </c>
      <c r="F23" s="58">
        <v>4.99881395741753</v>
      </c>
      <c r="G23" s="77">
        <f>SUM(B23:F23)</f>
        <v>184.52857463704711</v>
      </c>
      <c r="H23" s="124" t="s">
        <v>142</v>
      </c>
    </row>
    <row r="24" spans="1:8" ht="12">
      <c r="A24" s="14" t="s">
        <v>6</v>
      </c>
      <c r="B24" s="19">
        <f aca="true" t="shared" si="2" ref="B24:G24">SUM(B19:B23)</f>
        <v>257.3308813203906</v>
      </c>
      <c r="C24" s="59">
        <f t="shared" si="2"/>
        <v>707.9843744119877</v>
      </c>
      <c r="D24" s="59">
        <f t="shared" si="2"/>
        <v>709.3417545105573</v>
      </c>
      <c r="E24" s="59">
        <f t="shared" si="2"/>
        <v>724.6022208225211</v>
      </c>
      <c r="F24" s="59">
        <f t="shared" si="2"/>
        <v>128.55544117015546</v>
      </c>
      <c r="G24" s="47">
        <f t="shared" si="2"/>
        <v>2527.814672235612</v>
      </c>
      <c r="H24" s="124" t="s">
        <v>142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142</v>
      </c>
    </row>
    <row r="26" spans="1:8" ht="12" customHeight="1">
      <c r="A26" s="7" t="s">
        <v>88</v>
      </c>
      <c r="B26" s="18">
        <v>32.0949316966301</v>
      </c>
      <c r="C26" s="58">
        <v>8.03253024538562</v>
      </c>
      <c r="D26" s="58">
        <v>18.0294940490863</v>
      </c>
      <c r="E26" s="58">
        <v>11.023425025526</v>
      </c>
      <c r="F26" s="58">
        <v>1.99879007864489</v>
      </c>
      <c r="G26" s="77">
        <f>SUM(B26:F26)</f>
        <v>71.1791710952729</v>
      </c>
      <c r="H26" s="124" t="s">
        <v>142</v>
      </c>
    </row>
    <row r="27" spans="1:8" ht="12" customHeight="1">
      <c r="A27" s="7" t="s">
        <v>89</v>
      </c>
      <c r="B27" s="18">
        <v>7.0261273149615</v>
      </c>
      <c r="C27" s="58">
        <v>0</v>
      </c>
      <c r="D27" s="58">
        <v>0</v>
      </c>
      <c r="E27" s="58">
        <v>0.994126284875184</v>
      </c>
      <c r="F27" s="58">
        <v>1.98698279869828</v>
      </c>
      <c r="G27" s="77">
        <f>SUM(B27:F27)</f>
        <v>10.007236398534964</v>
      </c>
      <c r="H27" s="124" t="s">
        <v>142</v>
      </c>
    </row>
    <row r="28" spans="1:8" ht="12">
      <c r="A28" s="14" t="s">
        <v>7</v>
      </c>
      <c r="B28" s="19">
        <f aca="true" t="shared" si="3" ref="B28:G28">SUM(B26:B27)</f>
        <v>39.1210590115916</v>
      </c>
      <c r="C28" s="59">
        <f t="shared" si="3"/>
        <v>8.03253024538562</v>
      </c>
      <c r="D28" s="59">
        <f t="shared" si="3"/>
        <v>18.0294940490863</v>
      </c>
      <c r="E28" s="59">
        <f t="shared" si="3"/>
        <v>12.017551310401185</v>
      </c>
      <c r="F28" s="59">
        <f t="shared" si="3"/>
        <v>3.98577287734317</v>
      </c>
      <c r="G28" s="47">
        <f t="shared" si="3"/>
        <v>81.18640749380788</v>
      </c>
      <c r="H28" s="124" t="s">
        <v>142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142</v>
      </c>
    </row>
    <row r="30" spans="1:8" ht="12">
      <c r="A30" s="7" t="s">
        <v>8</v>
      </c>
      <c r="B30" s="18">
        <v>22.043997542251</v>
      </c>
      <c r="C30" s="58">
        <v>3.02169197396964</v>
      </c>
      <c r="D30" s="58">
        <v>17.0328686913834</v>
      </c>
      <c r="E30" s="58">
        <v>10.0247083139904</v>
      </c>
      <c r="F30" s="58">
        <v>0</v>
      </c>
      <c r="G30" s="77">
        <f>SUM(B30:F30)</f>
        <v>52.123266521594445</v>
      </c>
      <c r="H30" s="124" t="s">
        <v>142</v>
      </c>
    </row>
    <row r="31" spans="1:8" ht="12">
      <c r="A31" s="7" t="s">
        <v>90</v>
      </c>
      <c r="B31" s="18">
        <v>4.02601021830004</v>
      </c>
      <c r="C31" s="58">
        <v>0</v>
      </c>
      <c r="D31" s="58">
        <v>4.02003910680536</v>
      </c>
      <c r="E31" s="58">
        <v>1.00650255457501</v>
      </c>
      <c r="F31" s="58">
        <v>0</v>
      </c>
      <c r="G31" s="77">
        <f>SUM(B31:F31)</f>
        <v>9.05255187968041</v>
      </c>
      <c r="H31" s="124" t="s">
        <v>142</v>
      </c>
    </row>
    <row r="32" spans="1:8" ht="12">
      <c r="A32" s="7" t="s">
        <v>91</v>
      </c>
      <c r="B32" s="18">
        <v>29.0760614746557</v>
      </c>
      <c r="C32" s="58">
        <v>8.00556279746717</v>
      </c>
      <c r="D32" s="58">
        <v>15.0657081066429</v>
      </c>
      <c r="E32" s="58">
        <v>2.00803212851406</v>
      </c>
      <c r="F32" s="58">
        <v>1.99288643867158</v>
      </c>
      <c r="G32" s="77">
        <f>SUM(B32:F32)</f>
        <v>56.14825094595141</v>
      </c>
      <c r="H32" s="124" t="s">
        <v>142</v>
      </c>
    </row>
    <row r="33" spans="1:8" ht="12">
      <c r="A33" s="7" t="s">
        <v>92</v>
      </c>
      <c r="B33" s="18">
        <v>1.00401606425703</v>
      </c>
      <c r="C33" s="58">
        <v>0</v>
      </c>
      <c r="D33" s="58">
        <v>1.00401606425703</v>
      </c>
      <c r="E33" s="58">
        <v>0</v>
      </c>
      <c r="F33" s="58">
        <v>0</v>
      </c>
      <c r="G33" s="77">
        <f>SUM(B33:F33)</f>
        <v>2.00803212851406</v>
      </c>
      <c r="H33" s="124" t="s">
        <v>142</v>
      </c>
    </row>
    <row r="34" spans="1:8" ht="12">
      <c r="A34" s="7" t="s">
        <v>18</v>
      </c>
      <c r="B34" s="18">
        <v>9.04027673145254</v>
      </c>
      <c r="C34" s="58">
        <v>5.99380500585723</v>
      </c>
      <c r="D34" s="58">
        <v>7.02529958739574</v>
      </c>
      <c r="E34" s="58">
        <v>4.01144323209353</v>
      </c>
      <c r="F34" s="58">
        <v>2.00124085611642</v>
      </c>
      <c r="G34" s="77">
        <f>SUM(B34:F34)</f>
        <v>28.07206541291546</v>
      </c>
      <c r="H34" s="124" t="s">
        <v>142</v>
      </c>
    </row>
    <row r="35" spans="1:8" ht="12">
      <c r="A35" s="14" t="s">
        <v>9</v>
      </c>
      <c r="B35" s="19">
        <f aca="true" t="shared" si="4" ref="B35:G35">SUM(B30:B34)</f>
        <v>65.1903620309163</v>
      </c>
      <c r="C35" s="59">
        <f t="shared" si="4"/>
        <v>17.02105977729404</v>
      </c>
      <c r="D35" s="59">
        <f t="shared" si="4"/>
        <v>44.14793155648442</v>
      </c>
      <c r="E35" s="59">
        <f t="shared" si="4"/>
        <v>17.050686229173</v>
      </c>
      <c r="F35" s="59">
        <f t="shared" si="4"/>
        <v>3.994127294788</v>
      </c>
      <c r="G35" s="47">
        <f t="shared" si="4"/>
        <v>147.4041668886558</v>
      </c>
      <c r="H35" s="124" t="s">
        <v>142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142</v>
      </c>
    </row>
    <row r="37" spans="1:8" ht="12">
      <c r="A37" s="7" t="s">
        <v>10</v>
      </c>
      <c r="B37" s="18">
        <v>170.68013205553</v>
      </c>
      <c r="C37" s="58">
        <v>158.479663093986</v>
      </c>
      <c r="D37" s="58">
        <v>57.0441501636477</v>
      </c>
      <c r="E37" s="58">
        <v>9.36176470588233</v>
      </c>
      <c r="F37" s="58">
        <v>59.7579067534877</v>
      </c>
      <c r="G37" s="77">
        <f>SUM(B37:F37)</f>
        <v>455.32361677253374</v>
      </c>
      <c r="H37" s="124" t="s">
        <v>142</v>
      </c>
    </row>
    <row r="38" spans="1:8" ht="12">
      <c r="A38" s="7" t="s">
        <v>12</v>
      </c>
      <c r="B38" s="18">
        <v>128.584175242926</v>
      </c>
      <c r="C38" s="58">
        <v>84.2827602669284</v>
      </c>
      <c r="D38" s="58">
        <v>73.2236028532542</v>
      </c>
      <c r="E38" s="58">
        <v>43.1116276171051</v>
      </c>
      <c r="F38" s="58">
        <v>15.052754982415</v>
      </c>
      <c r="G38" s="77">
        <f>SUM(B38:F38)</f>
        <v>344.2549209626287</v>
      </c>
      <c r="H38" s="124" t="s">
        <v>142</v>
      </c>
    </row>
    <row r="39" spans="1:8" ht="12">
      <c r="A39" s="68" t="s">
        <v>93</v>
      </c>
      <c r="B39" s="21">
        <f aca="true" t="shared" si="5" ref="B39:G39">SUM(B37:B38)</f>
        <v>299.264307298456</v>
      </c>
      <c r="C39" s="78">
        <f t="shared" si="5"/>
        <v>242.7624233609144</v>
      </c>
      <c r="D39" s="78">
        <f t="shared" si="5"/>
        <v>130.2677530169019</v>
      </c>
      <c r="E39" s="78">
        <f t="shared" si="5"/>
        <v>52.47339232298743</v>
      </c>
      <c r="F39" s="78">
        <f t="shared" si="5"/>
        <v>74.8106617359027</v>
      </c>
      <c r="G39" s="79">
        <f t="shared" si="5"/>
        <v>799.5785377351624</v>
      </c>
      <c r="H39" s="124" t="s">
        <v>142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142</v>
      </c>
    </row>
    <row r="41" spans="1:8" ht="12">
      <c r="A41" s="68" t="s">
        <v>94</v>
      </c>
      <c r="B41" s="21">
        <v>157.848227089232</v>
      </c>
      <c r="C41" s="78">
        <v>412.498170892451</v>
      </c>
      <c r="D41" s="78">
        <v>523.156576397617</v>
      </c>
      <c r="E41" s="78">
        <v>228.375994161475</v>
      </c>
      <c r="F41" s="78">
        <v>37.2102368523241</v>
      </c>
      <c r="G41" s="79">
        <f>SUM(B41:F41)</f>
        <v>1359.0892053930993</v>
      </c>
      <c r="H41" s="124" t="s">
        <v>142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142</v>
      </c>
    </row>
    <row r="43" spans="1:8" ht="12">
      <c r="A43" s="68" t="s">
        <v>95</v>
      </c>
      <c r="B43" s="21">
        <v>119.491186687745</v>
      </c>
      <c r="C43" s="78">
        <v>47.826456143745</v>
      </c>
      <c r="D43" s="78">
        <v>46.8590317606889</v>
      </c>
      <c r="E43" s="78">
        <v>41.843636632299</v>
      </c>
      <c r="F43" s="78">
        <v>28.9865315798187</v>
      </c>
      <c r="G43" s="79">
        <f>SUM(B43:F43)</f>
        <v>285.0068428042966</v>
      </c>
      <c r="H43" s="124" t="s">
        <v>142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142</v>
      </c>
    </row>
    <row r="45" spans="1:8" ht="12">
      <c r="A45" s="68" t="s">
        <v>96</v>
      </c>
      <c r="B45" s="21">
        <v>435.245787049374</v>
      </c>
      <c r="C45" s="78">
        <v>970.556687075729</v>
      </c>
      <c r="D45" s="78">
        <v>850.305497659733</v>
      </c>
      <c r="E45" s="78">
        <v>779.949567451893</v>
      </c>
      <c r="F45" s="78">
        <v>80.9131788396977</v>
      </c>
      <c r="G45" s="79">
        <v>3116.9707180764267</v>
      </c>
      <c r="H45" s="124" t="s">
        <v>142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142</v>
      </c>
    </row>
    <row r="47" spans="1:8" ht="12">
      <c r="A47" s="68" t="s">
        <v>97</v>
      </c>
      <c r="B47" s="21">
        <v>78.4930169367532</v>
      </c>
      <c r="C47" s="78">
        <v>7.24057150991066</v>
      </c>
      <c r="D47" s="78">
        <v>6.03513159245855</v>
      </c>
      <c r="E47" s="78">
        <v>19.2579926139505</v>
      </c>
      <c r="F47" s="78">
        <v>6.04870160267447</v>
      </c>
      <c r="G47" s="79">
        <f>SUM(B47:F47)</f>
        <v>117.07541425574738</v>
      </c>
      <c r="H47" s="124" t="s">
        <v>142</v>
      </c>
    </row>
    <row r="48" spans="1:8" ht="12">
      <c r="A48" s="14" t="s">
        <v>11</v>
      </c>
      <c r="B48" s="19">
        <f aca="true" t="shared" si="6" ref="B48:G48">B39+B41+B43+B45+B47</f>
        <v>1090.3425250615603</v>
      </c>
      <c r="C48" s="59">
        <f t="shared" si="6"/>
        <v>1680.88430898275</v>
      </c>
      <c r="D48" s="59">
        <f t="shared" si="6"/>
        <v>1556.6239904273993</v>
      </c>
      <c r="E48" s="59">
        <f t="shared" si="6"/>
        <v>1121.900583182605</v>
      </c>
      <c r="F48" s="59">
        <f t="shared" si="6"/>
        <v>227.96931061041764</v>
      </c>
      <c r="G48" s="47">
        <f t="shared" si="6"/>
        <v>5677.720718264732</v>
      </c>
      <c r="H48" s="124" t="s">
        <v>142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142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142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61</v>
      </c>
      <c r="B52" s="20">
        <f aca="true" t="shared" si="7" ref="B52:G52">B17+B24+B28+B35+B48+B50</f>
        <v>2495.4223741634123</v>
      </c>
      <c r="C52" s="60">
        <f t="shared" si="7"/>
        <v>2765.1048919160276</v>
      </c>
      <c r="D52" s="60">
        <f t="shared" si="7"/>
        <v>3439.526367694287</v>
      </c>
      <c r="E52" s="60">
        <f t="shared" si="7"/>
        <v>2256.879085211057</v>
      </c>
      <c r="F52" s="60">
        <f t="shared" si="7"/>
        <v>509.30955941878744</v>
      </c>
      <c r="G52" s="48">
        <f t="shared" si="7"/>
        <v>11466.24227840357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137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SEPTEMBRE 2018</v>
      </c>
      <c r="C1" s="22"/>
    </row>
    <row r="2" spans="1:3" ht="15.75">
      <c r="A2" s="51" t="s">
        <v>151</v>
      </c>
      <c r="B2" s="51"/>
      <c r="C2" s="22"/>
    </row>
    <row r="3" spans="1:3" ht="15.75">
      <c r="A3" s="51" t="s">
        <v>152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117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48</v>
      </c>
      <c r="C9" s="45" t="s">
        <v>49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2432.10580404514</v>
      </c>
      <c r="C12" s="66">
        <v>29.6</v>
      </c>
      <c r="D12" s="124"/>
    </row>
    <row r="13" spans="1:4" ht="12">
      <c r="A13" s="7" t="s">
        <v>83</v>
      </c>
      <c r="B13" s="18">
        <v>45.1519181059616</v>
      </c>
      <c r="C13" s="66">
        <v>21.2</v>
      </c>
      <c r="D13" s="124"/>
    </row>
    <row r="14" spans="1:4" ht="12">
      <c r="A14" s="7" t="s">
        <v>84</v>
      </c>
      <c r="B14" s="18">
        <v>94.1699552485074</v>
      </c>
      <c r="C14" s="66">
        <v>18.4</v>
      </c>
      <c r="D14" s="124"/>
    </row>
    <row r="15" spans="1:4" ht="12">
      <c r="A15" s="7" t="s">
        <v>82</v>
      </c>
      <c r="B15" s="18">
        <v>68.100950771246</v>
      </c>
      <c r="C15" s="66">
        <v>16.3</v>
      </c>
      <c r="D15" s="124"/>
    </row>
    <row r="16" spans="1:4" ht="12">
      <c r="A16" s="7" t="s">
        <v>85</v>
      </c>
      <c r="B16" s="18">
        <v>63.1629292127993</v>
      </c>
      <c r="C16" s="66">
        <v>11.2</v>
      </c>
      <c r="D16" s="124"/>
    </row>
    <row r="17" spans="1:4" ht="12">
      <c r="A17" s="7" t="s">
        <v>2</v>
      </c>
      <c r="B17" s="18">
        <v>160.375426862284</v>
      </c>
      <c r="C17" s="66">
        <v>26.4</v>
      </c>
      <c r="D17" s="124"/>
    </row>
    <row r="18" spans="1:4" ht="12">
      <c r="A18" s="14" t="s">
        <v>3</v>
      </c>
      <c r="B18" s="19">
        <v>2863.06698424594</v>
      </c>
      <c r="C18" s="67">
        <v>28.2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1976.296072414</v>
      </c>
      <c r="C20" s="66">
        <v>7.5</v>
      </c>
      <c r="D20" s="124"/>
    </row>
    <row r="21" spans="1:4" ht="12">
      <c r="A21" s="7" t="s">
        <v>120</v>
      </c>
      <c r="B21" s="18">
        <v>275.671035756781</v>
      </c>
      <c r="C21" s="66">
        <v>9.3</v>
      </c>
      <c r="D21" s="124"/>
    </row>
    <row r="22" spans="1:4" ht="12">
      <c r="A22" s="7" t="s">
        <v>86</v>
      </c>
      <c r="B22" s="18">
        <v>19.9813026536761</v>
      </c>
      <c r="C22" s="66">
        <v>8.1</v>
      </c>
      <c r="D22" s="124"/>
    </row>
    <row r="23" spans="1:4" ht="12">
      <c r="A23" s="7" t="s">
        <v>87</v>
      </c>
      <c r="B23" s="18">
        <v>32.1172351069783</v>
      </c>
      <c r="C23" s="66">
        <v>9.7</v>
      </c>
      <c r="D23" s="124"/>
    </row>
    <row r="24" spans="1:4" ht="12">
      <c r="A24" s="7" t="s">
        <v>5</v>
      </c>
      <c r="B24" s="18">
        <v>173.487646845195</v>
      </c>
      <c r="C24" s="66">
        <v>14.2</v>
      </c>
      <c r="D24" s="124"/>
    </row>
    <row r="25" spans="1:4" ht="12">
      <c r="A25" s="14" t="s">
        <v>6</v>
      </c>
      <c r="B25" s="19">
        <v>2477.55329277663</v>
      </c>
      <c r="C25" s="67">
        <v>8.2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88</v>
      </c>
      <c r="B27" s="18">
        <v>69.1803810166279</v>
      </c>
      <c r="C27" s="66">
        <v>14.7</v>
      </c>
      <c r="D27" s="124"/>
    </row>
    <row r="28" spans="1:4" ht="12" customHeight="1">
      <c r="A28" s="7" t="s">
        <v>89</v>
      </c>
      <c r="B28" s="18">
        <v>9.01374499918583</v>
      </c>
      <c r="C28" s="66">
        <v>37.3</v>
      </c>
      <c r="D28" s="124"/>
    </row>
    <row r="29" spans="1:4" ht="12">
      <c r="A29" s="14" t="s">
        <v>7</v>
      </c>
      <c r="B29" s="19">
        <v>78.1941260158138</v>
      </c>
      <c r="C29" s="67">
        <v>17.3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51.1160358636045</v>
      </c>
      <c r="C31" s="66">
        <v>15</v>
      </c>
      <c r="D31" s="124"/>
    </row>
    <row r="32" spans="1:4" ht="12">
      <c r="A32" s="7" t="s">
        <v>90</v>
      </c>
      <c r="B32" s="18">
        <v>9.05255187968041</v>
      </c>
      <c r="C32" s="66">
        <v>20.2</v>
      </c>
      <c r="D32" s="124"/>
    </row>
    <row r="33" spans="1:4" ht="12">
      <c r="A33" s="7" t="s">
        <v>91</v>
      </c>
      <c r="B33" s="18">
        <v>54.1553645072798</v>
      </c>
      <c r="C33" s="66">
        <v>20.2</v>
      </c>
      <c r="D33" s="124"/>
    </row>
    <row r="34" spans="1:4" ht="12">
      <c r="A34" s="7" t="s">
        <v>92</v>
      </c>
      <c r="B34" s="18">
        <v>2.00803212851406</v>
      </c>
      <c r="C34" s="66">
        <v>14.4</v>
      </c>
      <c r="D34" s="124"/>
    </row>
    <row r="35" spans="1:4" ht="12">
      <c r="A35" s="7" t="s">
        <v>18</v>
      </c>
      <c r="B35" s="18">
        <v>23.0494986013123</v>
      </c>
      <c r="C35" s="66">
        <v>16.8</v>
      </c>
      <c r="D35" s="124"/>
    </row>
    <row r="36" spans="1:4" ht="12">
      <c r="A36" s="14" t="s">
        <v>9</v>
      </c>
      <c r="B36" s="19">
        <v>139.381482980391</v>
      </c>
      <c r="C36" s="67">
        <v>17.7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360.209884260143</v>
      </c>
      <c r="C38" s="66">
        <v>20.5</v>
      </c>
      <c r="D38" s="124"/>
    </row>
    <row r="39" spans="1:4" ht="12">
      <c r="A39" s="7" t="s">
        <v>12</v>
      </c>
      <c r="B39" s="18">
        <v>317.154414573112</v>
      </c>
      <c r="C39" s="66">
        <v>19</v>
      </c>
      <c r="D39" s="124"/>
    </row>
    <row r="40" spans="1:4" ht="12">
      <c r="A40" s="68" t="s">
        <v>93</v>
      </c>
      <c r="B40" s="21">
        <v>677.364298833255</v>
      </c>
      <c r="C40" s="83">
        <v>19.8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94</v>
      </c>
      <c r="B42" s="21">
        <v>1338.98814371925</v>
      </c>
      <c r="C42" s="83">
        <v>9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95</v>
      </c>
      <c r="B44" s="21">
        <v>263.051295055976</v>
      </c>
      <c r="C44" s="83">
        <v>15.5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96</v>
      </c>
      <c r="B46" s="21">
        <v>3069.99432316011</v>
      </c>
      <c r="C46" s="83">
        <v>8.9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97</v>
      </c>
      <c r="B48" s="21">
        <v>113.044219314361</v>
      </c>
      <c r="C48" s="83">
        <v>11.8</v>
      </c>
      <c r="D48" s="124"/>
    </row>
    <row r="49" spans="1:4" ht="12">
      <c r="A49" s="14" t="s">
        <v>11</v>
      </c>
      <c r="B49" s="19">
        <v>5462.44228008295</v>
      </c>
      <c r="C49" s="67">
        <v>10.6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11020.6381661017</v>
      </c>
      <c r="C53" s="84">
        <v>14.8</v>
      </c>
      <c r="D53" s="124"/>
    </row>
    <row r="55" ht="12">
      <c r="A55" s="2" t="s">
        <v>137</v>
      </c>
    </row>
    <row r="56" ht="12">
      <c r="A56" s="1" t="s">
        <v>118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SEPTEMBRE 2018</v>
      </c>
    </row>
    <row r="2" spans="1:3" ht="12.75">
      <c r="A2" s="51" t="s">
        <v>119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70</v>
      </c>
      <c r="B5" s="112" t="s">
        <v>133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48</v>
      </c>
      <c r="C8" s="11" t="s">
        <v>131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3016.80115400866</v>
      </c>
      <c r="C11" s="120">
        <f aca="true" t="shared" si="0" ref="C11:C17">IF(B$58=0,0,(B11/B$58)*100)</f>
        <v>30.07654751527528</v>
      </c>
      <c r="D11" s="124"/>
    </row>
    <row r="12" spans="1:4" ht="12">
      <c r="A12" s="7" t="s">
        <v>83</v>
      </c>
      <c r="B12" s="75">
        <v>3.00649650849916</v>
      </c>
      <c r="C12" s="120">
        <f t="shared" si="0"/>
        <v>0.029973813478634277</v>
      </c>
      <c r="D12" s="124"/>
    </row>
    <row r="13" spans="1:4" ht="12">
      <c r="A13" s="7" t="s">
        <v>84</v>
      </c>
      <c r="B13" s="75">
        <v>16.0247700665657</v>
      </c>
      <c r="C13" s="120">
        <f t="shared" si="0"/>
        <v>0.15976185824776462</v>
      </c>
      <c r="D13" s="124"/>
    </row>
    <row r="14" spans="1:4" ht="12">
      <c r="A14" s="7" t="s">
        <v>82</v>
      </c>
      <c r="B14" s="75">
        <v>11.0203303788086</v>
      </c>
      <c r="C14" s="120">
        <f t="shared" si="0"/>
        <v>0.1098691870466306</v>
      </c>
      <c r="D14" s="124"/>
    </row>
    <row r="15" spans="1:4" ht="12">
      <c r="A15" s="7" t="s">
        <v>85</v>
      </c>
      <c r="B15" s="75">
        <v>10.0257188641306</v>
      </c>
      <c r="C15" s="120">
        <f t="shared" si="0"/>
        <v>0.09995322674520235</v>
      </c>
      <c r="D15" s="124"/>
    </row>
    <row r="16" spans="1:4" ht="12">
      <c r="A16" s="7" t="s">
        <v>2</v>
      </c>
      <c r="B16" s="75">
        <v>94.2593160261405</v>
      </c>
      <c r="C16" s="120">
        <f t="shared" si="0"/>
        <v>0.9397353860894954</v>
      </c>
      <c r="D16" s="124"/>
    </row>
    <row r="17" spans="1:4" ht="12">
      <c r="A17" s="14" t="s">
        <v>3</v>
      </c>
      <c r="B17" s="118">
        <f>SUM(B11:B16)</f>
        <v>3151.137785852805</v>
      </c>
      <c r="C17" s="121">
        <f t="shared" si="0"/>
        <v>31.41584098688301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120</v>
      </c>
      <c r="B19" s="75">
        <v>27.2342554835829</v>
      </c>
      <c r="C19" s="120">
        <f aca="true" t="shared" si="1" ref="C19:C28">IF(B$58=0,0,(B19/B$58)*100)</f>
        <v>0.27151686083343896</v>
      </c>
      <c r="D19" s="124"/>
    </row>
    <row r="20" spans="1:4" ht="12">
      <c r="A20" s="7" t="s">
        <v>86</v>
      </c>
      <c r="B20" s="75">
        <v>10.9898495431321</v>
      </c>
      <c r="C20" s="120">
        <f t="shared" si="1"/>
        <v>0.10956530281438302</v>
      </c>
      <c r="D20" s="124"/>
    </row>
    <row r="21" spans="1:4" ht="12">
      <c r="A21" s="7" t="s">
        <v>121</v>
      </c>
      <c r="B21" s="75">
        <v>10.0073259688987</v>
      </c>
      <c r="C21" s="120">
        <f t="shared" si="1"/>
        <v>0.09976985543262822</v>
      </c>
      <c r="D21" s="124"/>
    </row>
    <row r="22" spans="1:4" ht="12">
      <c r="A22" s="7" t="s">
        <v>122</v>
      </c>
      <c r="B22" s="75">
        <v>168.913547343351</v>
      </c>
      <c r="C22" s="120">
        <f t="shared" si="1"/>
        <v>1.684014316255268</v>
      </c>
      <c r="D22" s="124"/>
    </row>
    <row r="23" spans="1:4" ht="12">
      <c r="A23" s="7" t="s">
        <v>4</v>
      </c>
      <c r="B23" s="75">
        <v>159.02343514415</v>
      </c>
      <c r="C23" s="120">
        <f t="shared" si="1"/>
        <v>1.5854130448073922</v>
      </c>
      <c r="D23" s="124"/>
    </row>
    <row r="24" spans="1:4" ht="12">
      <c r="A24" s="7" t="s">
        <v>123</v>
      </c>
      <c r="B24" s="75">
        <v>42.9653160023739</v>
      </c>
      <c r="C24" s="120">
        <f t="shared" si="1"/>
        <v>0.428350528352558</v>
      </c>
      <c r="D24" s="124"/>
    </row>
    <row r="25" spans="1:4" ht="12">
      <c r="A25" s="7" t="s">
        <v>124</v>
      </c>
      <c r="B25" s="75">
        <v>71.0831222476408</v>
      </c>
      <c r="C25" s="120">
        <f t="shared" si="1"/>
        <v>0.7086761091212287</v>
      </c>
      <c r="D25" s="124"/>
    </row>
    <row r="26" spans="1:4" ht="12">
      <c r="A26" s="7" t="s">
        <v>125</v>
      </c>
      <c r="B26" s="75">
        <v>26.1184743573515</v>
      </c>
      <c r="C26" s="120">
        <f t="shared" si="1"/>
        <v>0.2603928780627635</v>
      </c>
      <c r="D26" s="124"/>
    </row>
    <row r="27" spans="1:4" ht="12">
      <c r="A27" s="7" t="s">
        <v>5</v>
      </c>
      <c r="B27" s="75">
        <v>61.0573883639083</v>
      </c>
      <c r="C27" s="120">
        <f t="shared" si="1"/>
        <v>0.6087227326353749</v>
      </c>
      <c r="D27" s="124"/>
    </row>
    <row r="28" spans="1:4" ht="12">
      <c r="A28" s="14" t="s">
        <v>6</v>
      </c>
      <c r="B28" s="118">
        <f>SUM(B19:B27)</f>
        <v>577.3927144543893</v>
      </c>
      <c r="C28" s="121">
        <f t="shared" si="1"/>
        <v>5.756421628315037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88</v>
      </c>
      <c r="B30" s="75">
        <v>52.0798876492051</v>
      </c>
      <c r="C30" s="120">
        <f>IF(B$58=0,0,(B30/B$58)*100)</f>
        <v>0.5192199072816381</v>
      </c>
      <c r="D30" s="124"/>
    </row>
    <row r="31" spans="1:4" ht="12" customHeight="1">
      <c r="A31" s="7" t="s">
        <v>89</v>
      </c>
      <c r="B31" s="75">
        <v>27.0336685560524</v>
      </c>
      <c r="C31" s="120">
        <f>IF(B$58=0,0,(B31/B$58)*100)</f>
        <v>0.26951707299565003</v>
      </c>
      <c r="D31" s="124"/>
    </row>
    <row r="32" spans="1:4" ht="12">
      <c r="A32" s="14" t="s">
        <v>7</v>
      </c>
      <c r="B32" s="118">
        <f>SUM(B30:B31)</f>
        <v>79.1135562052575</v>
      </c>
      <c r="C32" s="121">
        <f>IF(B$58=0,0,(B32/B$58)*100)</f>
        <v>0.7887369802772881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45.1192019547392</v>
      </c>
      <c r="C34" s="120">
        <f aca="true" t="shared" si="2" ref="C34:C39">IF(B$58=0,0,(B34/B$58)*100)</f>
        <v>0.4498240858996699</v>
      </c>
      <c r="D34" s="124"/>
    </row>
    <row r="35" spans="1:4" ht="12">
      <c r="A35" s="7" t="s">
        <v>90</v>
      </c>
      <c r="B35" s="75">
        <v>8.03069789084238</v>
      </c>
      <c r="C35" s="120">
        <f t="shared" si="2"/>
        <v>0.08006350248633207</v>
      </c>
      <c r="D35" s="124"/>
    </row>
    <row r="36" spans="1:4" ht="12">
      <c r="A36" s="7" t="s">
        <v>91</v>
      </c>
      <c r="B36" s="75">
        <v>70.2691374947914</v>
      </c>
      <c r="C36" s="120">
        <f t="shared" si="2"/>
        <v>0.7005609401571576</v>
      </c>
      <c r="D36" s="124"/>
    </row>
    <row r="37" spans="1:4" ht="12">
      <c r="A37" s="7" t="s">
        <v>92</v>
      </c>
      <c r="B37" s="75"/>
      <c r="C37" s="120">
        <f t="shared" si="2"/>
        <v>0</v>
      </c>
      <c r="D37" s="124"/>
    </row>
    <row r="38" spans="1:4" ht="12">
      <c r="A38" s="7" t="s">
        <v>18</v>
      </c>
      <c r="B38" s="75">
        <v>25.100805627806</v>
      </c>
      <c r="C38" s="120">
        <f t="shared" si="2"/>
        <v>0.25024704466624886</v>
      </c>
      <c r="D38" s="124"/>
    </row>
    <row r="39" spans="1:4" ht="12">
      <c r="A39" s="14" t="s">
        <v>9</v>
      </c>
      <c r="B39" s="118">
        <f>SUM(B34:B38)</f>
        <v>148.51984296817898</v>
      </c>
      <c r="C39" s="121">
        <f t="shared" si="2"/>
        <v>1.4806955732094085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363.846468067478</v>
      </c>
      <c r="C41" s="120">
        <f>IF(B$58=0,0,(B41/B$58)*100)</f>
        <v>3.62743350537222</v>
      </c>
      <c r="D41" s="124"/>
    </row>
    <row r="42" spans="1:4" ht="12">
      <c r="A42" s="7" t="s">
        <v>12</v>
      </c>
      <c r="B42" s="75">
        <v>443.571528367635</v>
      </c>
      <c r="C42" s="120">
        <f>IF(B$58=0,0,(B42/B$58)*100)</f>
        <v>4.422266986886121</v>
      </c>
      <c r="D42" s="124"/>
    </row>
    <row r="43" spans="1:4" ht="12">
      <c r="A43" s="68" t="s">
        <v>93</v>
      </c>
      <c r="B43" s="119">
        <f>SUM(B41:B42)</f>
        <v>807.417996435113</v>
      </c>
      <c r="C43" s="122">
        <f>IF(B$58=0,0,(B43/B$58)*100)</f>
        <v>8.04970049225834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126</v>
      </c>
      <c r="B45" s="119">
        <v>75.099966225566</v>
      </c>
      <c r="C45" s="122">
        <f>IF(B$58=0,0,(B45/B$58)*100)</f>
        <v>0.7487227653627186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94</v>
      </c>
      <c r="B47" s="119">
        <v>1188.55586204752</v>
      </c>
      <c r="C47" s="122">
        <f>IF(B$58=0,0,(B47/B$58)*100)</f>
        <v>11.849523728778243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95</v>
      </c>
      <c r="B49" s="119">
        <v>1222.39314270443</v>
      </c>
      <c r="C49" s="122">
        <f>IF(B$58=0,0,(B49/B$58)*100)</f>
        <v>12.186870649410698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96</v>
      </c>
      <c r="B51" s="119">
        <v>2750.81367893309</v>
      </c>
      <c r="C51" s="122">
        <f>IF(B$58=0,0,(B51/B$58)*100)</f>
        <v>27.424737029871473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97</v>
      </c>
      <c r="B53" s="119">
        <v>29.9658677242316</v>
      </c>
      <c r="C53" s="122">
        <f>IF(B$58=0,0,(B53/B$58)*100)</f>
        <v>0.2987501656337932</v>
      </c>
      <c r="D53" s="124"/>
    </row>
    <row r="54" spans="1:4" ht="12">
      <c r="A54" s="14" t="s">
        <v>11</v>
      </c>
      <c r="B54" s="118">
        <f>B43+B45+B47+B49+B51+B53</f>
        <v>6074.2465140699505</v>
      </c>
      <c r="C54" s="121">
        <f>IF(B$58=0,0,(B54/B$58)*100)</f>
        <v>60.55830483131527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10030.41041355058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SEPTEMBRE 2018</v>
      </c>
      <c r="C1" s="22"/>
    </row>
    <row r="2" spans="1:3" ht="15.75">
      <c r="A2" s="51" t="s">
        <v>153</v>
      </c>
      <c r="B2" s="51"/>
      <c r="C2" s="22"/>
    </row>
    <row r="3" spans="1:3" ht="15.75">
      <c r="A3" s="51" t="s">
        <v>154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70</v>
      </c>
      <c r="B6" s="127" t="s">
        <v>128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48</v>
      </c>
      <c r="C8" s="45" t="s">
        <v>49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2508.34833838614</v>
      </c>
      <c r="C11" s="66">
        <v>61</v>
      </c>
      <c r="D11" s="124"/>
    </row>
    <row r="12" spans="1:4" ht="12">
      <c r="A12" s="7" t="s">
        <v>83</v>
      </c>
      <c r="B12" s="18">
        <v>3.00649650849916</v>
      </c>
      <c r="C12" s="66">
        <v>38</v>
      </c>
      <c r="D12" s="124"/>
    </row>
    <row r="13" spans="1:4" ht="12">
      <c r="A13" s="7" t="s">
        <v>84</v>
      </c>
      <c r="B13" s="18">
        <v>10.0259920800725</v>
      </c>
      <c r="C13" s="66">
        <v>88</v>
      </c>
      <c r="D13" s="124"/>
    </row>
    <row r="14" spans="1:4" ht="12">
      <c r="A14" s="7" t="s">
        <v>82</v>
      </c>
      <c r="B14" s="18">
        <v>10.0138278242336</v>
      </c>
      <c r="C14" s="66">
        <v>19</v>
      </c>
      <c r="D14" s="124"/>
    </row>
    <row r="15" spans="1:4" ht="12">
      <c r="A15" s="7" t="s">
        <v>85</v>
      </c>
      <c r="B15" s="18">
        <v>9.01921630955556</v>
      </c>
      <c r="C15" s="66">
        <v>121</v>
      </c>
      <c r="D15" s="124"/>
    </row>
    <row r="16" spans="1:4" ht="12">
      <c r="A16" s="7" t="s">
        <v>2</v>
      </c>
      <c r="B16" s="18">
        <v>75.2024628562757</v>
      </c>
      <c r="C16" s="66">
        <v>59</v>
      </c>
      <c r="D16" s="124"/>
    </row>
    <row r="17" spans="1:4" ht="12">
      <c r="A17" s="14" t="s">
        <v>3</v>
      </c>
      <c r="B17" s="19">
        <v>2615.61633396477</v>
      </c>
      <c r="C17" s="67">
        <v>61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120</v>
      </c>
      <c r="B19" s="18">
        <v>24.0200245563521</v>
      </c>
      <c r="C19" s="66">
        <v>13</v>
      </c>
      <c r="D19" s="124"/>
    </row>
    <row r="20" spans="1:4" ht="12">
      <c r="A20" s="7" t="s">
        <v>86</v>
      </c>
      <c r="B20" s="18">
        <v>9.99045450380966</v>
      </c>
      <c r="C20" s="66">
        <v>56</v>
      </c>
      <c r="D20" s="124"/>
    </row>
    <row r="21" spans="1:4" ht="12">
      <c r="A21" s="7" t="s">
        <v>121</v>
      </c>
      <c r="B21" s="18">
        <v>10.0073259688987</v>
      </c>
      <c r="C21" s="66">
        <v>54</v>
      </c>
      <c r="D21" s="124"/>
    </row>
    <row r="22" spans="1:4" ht="12">
      <c r="A22" s="7" t="s">
        <v>122</v>
      </c>
      <c r="B22" s="18">
        <v>156.92225198623</v>
      </c>
      <c r="C22" s="66">
        <v>39</v>
      </c>
      <c r="D22" s="124"/>
    </row>
    <row r="23" spans="1:4" ht="12">
      <c r="A23" s="7" t="s">
        <v>4</v>
      </c>
      <c r="B23" s="18">
        <v>125.872616690199</v>
      </c>
      <c r="C23" s="66">
        <v>38</v>
      </c>
      <c r="D23" s="124"/>
    </row>
    <row r="24" spans="1:4" ht="12">
      <c r="A24" s="7" t="s">
        <v>123</v>
      </c>
      <c r="B24" s="18">
        <v>41.9659209630514</v>
      </c>
      <c r="C24" s="66">
        <v>31</v>
      </c>
      <c r="D24" s="124"/>
    </row>
    <row r="25" spans="1:4" ht="12">
      <c r="A25" s="7" t="s">
        <v>124</v>
      </c>
      <c r="B25" s="18">
        <v>65.0750234715189</v>
      </c>
      <c r="C25" s="66">
        <v>26</v>
      </c>
      <c r="D25" s="124"/>
    </row>
    <row r="26" spans="1:4" ht="12">
      <c r="A26" s="7" t="s">
        <v>125</v>
      </c>
      <c r="B26" s="18">
        <v>19.080063990579</v>
      </c>
      <c r="C26" s="66">
        <v>64</v>
      </c>
      <c r="D26" s="124"/>
    </row>
    <row r="27" spans="1:4" ht="12">
      <c r="A27" s="7" t="s">
        <v>5</v>
      </c>
      <c r="B27" s="18">
        <v>54.0502982876431</v>
      </c>
      <c r="C27" s="66">
        <v>48</v>
      </c>
      <c r="D27" s="124"/>
    </row>
    <row r="28" spans="1:4" ht="12">
      <c r="A28" s="14" t="s">
        <v>6</v>
      </c>
      <c r="B28" s="19">
        <v>506.983980418281</v>
      </c>
      <c r="C28" s="67">
        <v>38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88</v>
      </c>
      <c r="B30" s="18">
        <v>43.0572277079312</v>
      </c>
      <c r="C30" s="66">
        <v>40</v>
      </c>
      <c r="D30" s="124"/>
    </row>
    <row r="31" spans="1:4" ht="12" customHeight="1">
      <c r="A31" s="7" t="s">
        <v>89</v>
      </c>
      <c r="B31" s="18">
        <v>23.0278444797521</v>
      </c>
      <c r="C31" s="66">
        <v>41</v>
      </c>
      <c r="D31" s="124"/>
    </row>
    <row r="32" spans="1:4" ht="12">
      <c r="A32" s="14" t="s">
        <v>7</v>
      </c>
      <c r="B32" s="19">
        <v>66.0850721876833</v>
      </c>
      <c r="C32" s="67">
        <v>40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41.1077587226456</v>
      </c>
      <c r="C34" s="66">
        <v>33</v>
      </c>
      <c r="D34" s="124"/>
    </row>
    <row r="35" spans="1:4" ht="12">
      <c r="A35" s="7" t="s">
        <v>90</v>
      </c>
      <c r="B35" s="18">
        <v>8.03069789084238</v>
      </c>
      <c r="C35" s="66">
        <v>79</v>
      </c>
      <c r="D35" s="124"/>
    </row>
    <row r="36" spans="1:4" ht="12">
      <c r="A36" s="7" t="s">
        <v>91</v>
      </c>
      <c r="B36" s="18">
        <v>60.2326705983339</v>
      </c>
      <c r="C36" s="66">
        <v>78</v>
      </c>
      <c r="D36" s="124"/>
    </row>
    <row r="37" spans="1:4" ht="12">
      <c r="A37" s="7" t="s">
        <v>92</v>
      </c>
      <c r="B37" s="18"/>
      <c r="C37" s="66"/>
      <c r="D37" s="124"/>
    </row>
    <row r="38" spans="1:4" ht="12">
      <c r="A38" s="7" t="s">
        <v>18</v>
      </c>
      <c r="B38" s="18">
        <v>22.0892565004643</v>
      </c>
      <c r="C38" s="66">
        <v>47</v>
      </c>
      <c r="D38" s="124"/>
    </row>
    <row r="39" spans="1:4" ht="12">
      <c r="A39" s="14" t="s">
        <v>9</v>
      </c>
      <c r="B39" s="19">
        <v>131.460383712286</v>
      </c>
      <c r="C39" s="67">
        <v>58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259.872930017897</v>
      </c>
      <c r="C41" s="66">
        <v>37</v>
      </c>
      <c r="D41" s="124"/>
    </row>
    <row r="42" spans="1:4" ht="12">
      <c r="A42" s="7" t="s">
        <v>12</v>
      </c>
      <c r="B42" s="18">
        <v>365.295531196779</v>
      </c>
      <c r="C42" s="66">
        <v>35</v>
      </c>
      <c r="D42" s="124"/>
    </row>
    <row r="43" spans="1:4" ht="12">
      <c r="A43" s="68" t="s">
        <v>93</v>
      </c>
      <c r="B43" s="21">
        <v>625.168461214676</v>
      </c>
      <c r="C43" s="83">
        <v>36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126</v>
      </c>
      <c r="B45" s="21">
        <v>68.0328430069905</v>
      </c>
      <c r="C45" s="83">
        <v>14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94</v>
      </c>
      <c r="B47" s="21">
        <v>1044.89593802756</v>
      </c>
      <c r="C47" s="83">
        <v>22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95</v>
      </c>
      <c r="B49" s="21">
        <v>1056.99635857705</v>
      </c>
      <c r="C49" s="83">
        <v>37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96</v>
      </c>
      <c r="B51" s="21">
        <v>2408.44473797938</v>
      </c>
      <c r="C51" s="83">
        <v>25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97</v>
      </c>
      <c r="B53" s="21">
        <v>22.9773674437459</v>
      </c>
      <c r="C53" s="83">
        <v>42</v>
      </c>
      <c r="D53" s="124"/>
    </row>
    <row r="54" spans="1:4" ht="12">
      <c r="A54" s="14" t="s">
        <v>11</v>
      </c>
      <c r="B54" s="19">
        <v>5226.51570624939</v>
      </c>
      <c r="C54" s="67">
        <v>28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8546.66147653242</v>
      </c>
      <c r="C58" s="84">
        <v>39</v>
      </c>
    </row>
    <row r="59" spans="4:7" ht="12.75">
      <c r="D59" s="61"/>
      <c r="E59" s="61"/>
      <c r="F59" s="64"/>
      <c r="G59" s="61"/>
    </row>
    <row r="60" spans="1:7" ht="12.75">
      <c r="A60" s="2" t="s">
        <v>140</v>
      </c>
      <c r="D60" s="61"/>
      <c r="E60" s="61"/>
      <c r="F60" s="64"/>
      <c r="G60" s="61"/>
    </row>
    <row r="61" spans="1:7" ht="12.75">
      <c r="A61" s="1" t="s">
        <v>127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orientation="landscape" paperSize="9" scale="80" r:id="rId1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SEPTEMBRE 2018</v>
      </c>
    </row>
    <row r="2" spans="1:3" ht="12.75">
      <c r="A2" s="37"/>
      <c r="C2" s="31" t="s">
        <v>144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98</v>
      </c>
      <c r="B5" s="71" t="s">
        <v>99</v>
      </c>
      <c r="C5" s="33" t="s">
        <v>0</v>
      </c>
      <c r="D5" s="17" t="s">
        <v>100</v>
      </c>
      <c r="E5" s="17" t="s">
        <v>101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102</v>
      </c>
      <c r="B8" s="74">
        <v>328.549088563024</v>
      </c>
      <c r="C8" s="35">
        <v>11466.2422784036</v>
      </c>
      <c r="D8" s="18">
        <f>B8+C8</f>
        <v>11794.791366966625</v>
      </c>
      <c r="E8" s="18">
        <v>378.798219482829</v>
      </c>
      <c r="F8" s="18">
        <v>10030.4104135506</v>
      </c>
      <c r="G8" s="12">
        <f>SUM(D8:F8)</f>
        <v>22204.000000000055</v>
      </c>
      <c r="H8" s="124" t="s">
        <v>142</v>
      </c>
    </row>
    <row r="9" spans="1:8" ht="12">
      <c r="A9" s="36" t="s">
        <v>103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142</v>
      </c>
    </row>
    <row r="10" spans="1:8" ht="12">
      <c r="A10" s="36" t="s">
        <v>104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142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328.549088563024</v>
      </c>
      <c r="C12" s="34">
        <f t="shared" si="0"/>
        <v>11466.2422784036</v>
      </c>
      <c r="D12" s="20">
        <f t="shared" si="0"/>
        <v>11794.791366966625</v>
      </c>
      <c r="E12" s="20">
        <f t="shared" si="0"/>
        <v>378.798219482829</v>
      </c>
      <c r="F12" s="20">
        <f t="shared" si="0"/>
        <v>10030.4104135506</v>
      </c>
      <c r="G12" s="13">
        <f t="shared" si="0"/>
        <v>22204.000000000055</v>
      </c>
    </row>
    <row r="13" spans="3:7" ht="12">
      <c r="C13" s="3"/>
      <c r="D13" s="3"/>
      <c r="F13" s="3"/>
      <c r="G13" s="3"/>
    </row>
    <row r="14" spans="1:7" ht="12">
      <c r="A14" s="2" t="s">
        <v>138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SEPTEMBRE 2018</v>
      </c>
      <c r="B1" s="51" t="s">
        <v>107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17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2582.0927121774</v>
      </c>
      <c r="C8" s="102">
        <f aca="true" t="shared" si="0" ref="C8:C14">IF(B$50=0,0,(B8/B$50)*100)</f>
        <v>22.51908384179808</v>
      </c>
      <c r="D8" s="91">
        <v>0</v>
      </c>
      <c r="E8" s="99"/>
      <c r="F8" s="12">
        <f aca="true" t="shared" si="1" ref="F8:F13">B8+D8</f>
        <v>2582.0927121774</v>
      </c>
      <c r="G8" s="124" t="s">
        <v>142</v>
      </c>
    </row>
    <row r="9" spans="1:7" ht="12">
      <c r="A9" s="7" t="s">
        <v>83</v>
      </c>
      <c r="B9" s="18">
        <v>46.151313145284</v>
      </c>
      <c r="C9" s="102">
        <f t="shared" si="0"/>
        <v>0.4024972787484965</v>
      </c>
      <c r="D9" s="91">
        <v>0</v>
      </c>
      <c r="E9" s="99"/>
      <c r="F9" s="12">
        <f t="shared" si="1"/>
        <v>46.151313145284</v>
      </c>
      <c r="G9" s="124" t="s">
        <v>142</v>
      </c>
    </row>
    <row r="10" spans="1:7" ht="12">
      <c r="A10" s="7" t="s">
        <v>84</v>
      </c>
      <c r="B10" s="18">
        <v>95.1764578030824</v>
      </c>
      <c r="C10" s="102">
        <f t="shared" si="0"/>
        <v>0.8300579692297732</v>
      </c>
      <c r="D10" s="91">
        <v>0</v>
      </c>
      <c r="E10" s="99"/>
      <c r="F10" s="12">
        <f t="shared" si="1"/>
        <v>95.1764578030824</v>
      </c>
      <c r="G10" s="124" t="s">
        <v>142</v>
      </c>
    </row>
    <row r="11" spans="1:7" ht="12">
      <c r="A11" s="7" t="s">
        <v>82</v>
      </c>
      <c r="B11" s="18">
        <v>73.1144812774005</v>
      </c>
      <c r="C11" s="102">
        <f t="shared" si="0"/>
        <v>0.6376498900176745</v>
      </c>
      <c r="D11" s="91">
        <v>0</v>
      </c>
      <c r="E11" s="99"/>
      <c r="F11" s="12">
        <f t="shared" si="1"/>
        <v>73.1144812774005</v>
      </c>
      <c r="G11" s="124" t="s">
        <v>142</v>
      </c>
    </row>
    <row r="12" spans="1:7" ht="12">
      <c r="A12" s="7" t="s">
        <v>85</v>
      </c>
      <c r="B12" s="18">
        <v>65.1629231667235</v>
      </c>
      <c r="C12" s="102">
        <f t="shared" si="0"/>
        <v>0.5683023398995892</v>
      </c>
      <c r="D12" s="91">
        <v>0</v>
      </c>
      <c r="E12" s="99"/>
      <c r="F12" s="12">
        <f t="shared" si="1"/>
        <v>65.1629231667235</v>
      </c>
      <c r="G12" s="124" t="s">
        <v>142</v>
      </c>
    </row>
    <row r="13" spans="1:7" ht="12">
      <c r="A13" s="7" t="s">
        <v>2</v>
      </c>
      <c r="B13" s="18">
        <v>170.418425950874</v>
      </c>
      <c r="C13" s="102">
        <f t="shared" si="0"/>
        <v>1.4862622105225656</v>
      </c>
      <c r="D13" s="91">
        <v>0</v>
      </c>
      <c r="E13" s="99"/>
      <c r="F13" s="12">
        <f t="shared" si="1"/>
        <v>170.418425950874</v>
      </c>
      <c r="G13" s="124" t="s">
        <v>142</v>
      </c>
    </row>
    <row r="14" spans="1:7" ht="12">
      <c r="A14" s="14" t="s">
        <v>3</v>
      </c>
      <c r="B14" s="19">
        <f>SUM(B8:B13)</f>
        <v>3032.116313520764</v>
      </c>
      <c r="C14" s="103">
        <f t="shared" si="0"/>
        <v>26.443853530216177</v>
      </c>
      <c r="D14" s="92">
        <f>SUM(D8:D13)</f>
        <v>0</v>
      </c>
      <c r="E14" s="100"/>
      <c r="F14" s="15">
        <f>SUM(F8:F13)</f>
        <v>3032.116313520764</v>
      </c>
      <c r="G14" s="124" t="s">
        <v>142</v>
      </c>
    </row>
    <row r="15" spans="1:7" ht="6" customHeight="1">
      <c r="A15" s="7"/>
      <c r="B15" s="18"/>
      <c r="C15" s="99"/>
      <c r="D15" s="91"/>
      <c r="E15" s="99"/>
      <c r="F15" s="12"/>
      <c r="G15" s="124" t="s">
        <v>142</v>
      </c>
    </row>
    <row r="16" spans="1:7" ht="12">
      <c r="A16" s="7" t="s">
        <v>4</v>
      </c>
      <c r="B16" s="18">
        <v>2002.44253367215</v>
      </c>
      <c r="C16" s="102">
        <f aca="true" t="shared" si="2" ref="C16:C21">IF(B$50=0,0,(B16/B$50)*100)</f>
        <v>17.463807976949063</v>
      </c>
      <c r="D16" s="91">
        <v>0</v>
      </c>
      <c r="E16" s="99"/>
      <c r="F16" s="12">
        <f>B16+D16</f>
        <v>2002.44253367215</v>
      </c>
      <c r="G16" s="124" t="s">
        <v>142</v>
      </c>
    </row>
    <row r="17" spans="1:7" ht="12">
      <c r="A17" s="7" t="s">
        <v>120</v>
      </c>
      <c r="B17" s="18">
        <v>288.745026165761</v>
      </c>
      <c r="C17" s="102">
        <f t="shared" si="2"/>
        <v>2.5182184289756906</v>
      </c>
      <c r="D17" s="91">
        <v>0</v>
      </c>
      <c r="E17" s="99"/>
      <c r="F17" s="12">
        <f>B17+D17</f>
        <v>288.745026165761</v>
      </c>
      <c r="G17" s="124" t="s">
        <v>142</v>
      </c>
    </row>
    <row r="18" spans="1:7" ht="12">
      <c r="A18" s="7" t="s">
        <v>86</v>
      </c>
      <c r="B18" s="18">
        <v>19.9813026536761</v>
      </c>
      <c r="C18" s="102">
        <f t="shared" si="2"/>
        <v>0.17426199594012118</v>
      </c>
      <c r="D18" s="91">
        <v>0</v>
      </c>
      <c r="E18" s="99"/>
      <c r="F18" s="12">
        <f>B18+D18</f>
        <v>19.9813026536761</v>
      </c>
      <c r="G18" s="124" t="s">
        <v>142</v>
      </c>
    </row>
    <row r="19" spans="1:7" ht="12">
      <c r="A19" s="7" t="s">
        <v>87</v>
      </c>
      <c r="B19" s="18">
        <v>32.1172351069783</v>
      </c>
      <c r="C19" s="102">
        <f t="shared" si="2"/>
        <v>0.2801025333946626</v>
      </c>
      <c r="D19" s="91">
        <v>0</v>
      </c>
      <c r="E19" s="99"/>
      <c r="F19" s="12">
        <f>B19+D19</f>
        <v>32.1172351069783</v>
      </c>
      <c r="G19" s="124" t="s">
        <v>142</v>
      </c>
    </row>
    <row r="20" spans="1:7" ht="12">
      <c r="A20" s="7" t="s">
        <v>5</v>
      </c>
      <c r="B20" s="18">
        <v>184.528574637047</v>
      </c>
      <c r="C20" s="102">
        <f t="shared" si="2"/>
        <v>1.6093203872431916</v>
      </c>
      <c r="D20" s="91">
        <v>0</v>
      </c>
      <c r="E20" s="99"/>
      <c r="F20" s="12">
        <f>B20+D20</f>
        <v>184.528574637047</v>
      </c>
      <c r="G20" s="124" t="s">
        <v>142</v>
      </c>
    </row>
    <row r="21" spans="1:7" ht="12">
      <c r="A21" s="14" t="s">
        <v>6</v>
      </c>
      <c r="B21" s="19">
        <f>SUM(B16:B20)</f>
        <v>2527.8146722356123</v>
      </c>
      <c r="C21" s="103">
        <f t="shared" si="2"/>
        <v>22.04571132250273</v>
      </c>
      <c r="D21" s="92">
        <f>SUM(D16:D20)</f>
        <v>0</v>
      </c>
      <c r="E21" s="100"/>
      <c r="F21" s="15">
        <f>SUM(F16:F20)</f>
        <v>2527.8146722356123</v>
      </c>
      <c r="G21" s="124" t="s">
        <v>142</v>
      </c>
    </row>
    <row r="22" spans="1:7" ht="6" customHeight="1">
      <c r="A22" s="7"/>
      <c r="B22" s="18"/>
      <c r="C22" s="99"/>
      <c r="D22" s="91"/>
      <c r="E22" s="99"/>
      <c r="F22" s="12"/>
      <c r="G22" s="124" t="s">
        <v>142</v>
      </c>
    </row>
    <row r="23" spans="1:7" ht="12" customHeight="1">
      <c r="A23" s="7" t="s">
        <v>88</v>
      </c>
      <c r="B23" s="18">
        <v>71.1791710952728</v>
      </c>
      <c r="C23" s="102">
        <f>IF(B$50=0,0,(B23/B$50)*100)</f>
        <v>0.6207715602637951</v>
      </c>
      <c r="D23" s="91">
        <v>0</v>
      </c>
      <c r="E23" s="99"/>
      <c r="F23" s="12">
        <f>B23+D23</f>
        <v>71.1791710952728</v>
      </c>
      <c r="G23" s="124" t="s">
        <v>142</v>
      </c>
    </row>
    <row r="24" spans="1:7" ht="12" customHeight="1">
      <c r="A24" s="7" t="s">
        <v>89</v>
      </c>
      <c r="B24" s="18">
        <v>10.007236398535</v>
      </c>
      <c r="C24" s="102">
        <f>IF(B$50=0,0,(B24/B$50)*100)</f>
        <v>0.08727564057654194</v>
      </c>
      <c r="D24" s="91">
        <v>0</v>
      </c>
      <c r="E24" s="99"/>
      <c r="F24" s="12">
        <f>B24+D24</f>
        <v>10.007236398535</v>
      </c>
      <c r="G24" s="124" t="s">
        <v>142</v>
      </c>
    </row>
    <row r="25" spans="1:7" ht="12">
      <c r="A25" s="14" t="s">
        <v>7</v>
      </c>
      <c r="B25" s="19">
        <f>SUM(B23:B24)</f>
        <v>81.1864074938078</v>
      </c>
      <c r="C25" s="103">
        <f>IF(B$50=0,0,(B25/B$50)*100)</f>
        <v>0.708047200840337</v>
      </c>
      <c r="D25" s="92"/>
      <c r="E25" s="100"/>
      <c r="F25" s="15">
        <f>B25+D25</f>
        <v>81.1864074938078</v>
      </c>
      <c r="G25" s="124" t="s">
        <v>142</v>
      </c>
    </row>
    <row r="26" spans="1:7" ht="6" customHeight="1">
      <c r="A26" s="7"/>
      <c r="B26" s="18"/>
      <c r="C26" s="99"/>
      <c r="D26" s="91"/>
      <c r="E26" s="99"/>
      <c r="F26" s="12"/>
      <c r="G26" s="124" t="s">
        <v>142</v>
      </c>
    </row>
    <row r="27" spans="1:7" ht="12">
      <c r="A27" s="7" t="s">
        <v>8</v>
      </c>
      <c r="B27" s="18">
        <v>52.1232665215944</v>
      </c>
      <c r="C27" s="102">
        <f aca="true" t="shared" si="3" ref="C27:C32">IF(B$50=0,0,(B27/B$50)*100)</f>
        <v>0.45458019511560005</v>
      </c>
      <c r="D27" s="91">
        <v>0</v>
      </c>
      <c r="E27" s="99"/>
      <c r="F27" s="12">
        <f>B27+D27</f>
        <v>52.1232665215944</v>
      </c>
      <c r="G27" s="124" t="s">
        <v>142</v>
      </c>
    </row>
    <row r="28" spans="1:7" ht="12">
      <c r="A28" s="7" t="s">
        <v>90</v>
      </c>
      <c r="B28" s="18">
        <v>9.05255187968041</v>
      </c>
      <c r="C28" s="102">
        <f t="shared" si="3"/>
        <v>0.07894959534154182</v>
      </c>
      <c r="D28" s="91">
        <v>0</v>
      </c>
      <c r="E28" s="99"/>
      <c r="F28" s="12">
        <f>B28+D28</f>
        <v>9.05255187968041</v>
      </c>
      <c r="G28" s="124" t="s">
        <v>142</v>
      </c>
    </row>
    <row r="29" spans="1:7" ht="12">
      <c r="A29" s="7" t="s">
        <v>91</v>
      </c>
      <c r="B29" s="18">
        <v>56.1482509459514</v>
      </c>
      <c r="C29" s="102">
        <f t="shared" si="3"/>
        <v>0.4896831026473724</v>
      </c>
      <c r="D29" s="91">
        <v>0</v>
      </c>
      <c r="E29" s="99"/>
      <c r="F29" s="12">
        <f>B29+D29</f>
        <v>56.1482509459514</v>
      </c>
      <c r="G29" s="124" t="s">
        <v>142</v>
      </c>
    </row>
    <row r="30" spans="1:7" ht="12">
      <c r="A30" s="7" t="s">
        <v>92</v>
      </c>
      <c r="B30" s="18">
        <v>2.00803212851406</v>
      </c>
      <c r="C30" s="102">
        <f t="shared" si="3"/>
        <v>0.01751255624779659</v>
      </c>
      <c r="D30" s="91">
        <v>0</v>
      </c>
      <c r="E30" s="99"/>
      <c r="F30" s="12">
        <f>B30+D30</f>
        <v>2.00803212851406</v>
      </c>
      <c r="G30" s="124" t="s">
        <v>142</v>
      </c>
    </row>
    <row r="31" spans="1:7" ht="12">
      <c r="A31" s="7" t="s">
        <v>18</v>
      </c>
      <c r="B31" s="18">
        <v>28.0720654129155</v>
      </c>
      <c r="C31" s="102">
        <f t="shared" si="3"/>
        <v>0.2448235850186825</v>
      </c>
      <c r="D31" s="91">
        <v>0</v>
      </c>
      <c r="E31" s="99"/>
      <c r="F31" s="12">
        <f>B31+D31</f>
        <v>28.0720654129155</v>
      </c>
      <c r="G31" s="124" t="s">
        <v>142</v>
      </c>
    </row>
    <row r="32" spans="1:7" ht="12">
      <c r="A32" s="14" t="s">
        <v>9</v>
      </c>
      <c r="B32" s="19">
        <f>SUM(B27:B31)</f>
        <v>147.40416688865577</v>
      </c>
      <c r="C32" s="103">
        <f t="shared" si="3"/>
        <v>1.2855490343709932</v>
      </c>
      <c r="D32" s="92">
        <f>SUM(D27:D31)</f>
        <v>0</v>
      </c>
      <c r="E32" s="100"/>
      <c r="F32" s="15">
        <f>SUM(F27:F31)</f>
        <v>147.40416688865577</v>
      </c>
      <c r="G32" s="124" t="s">
        <v>142</v>
      </c>
    </row>
    <row r="33" spans="1:7" ht="6" customHeight="1">
      <c r="A33" s="7"/>
      <c r="B33" s="18"/>
      <c r="C33" s="99"/>
      <c r="D33" s="91"/>
      <c r="E33" s="99"/>
      <c r="F33" s="12"/>
      <c r="G33" s="124" t="s">
        <v>142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10030.4104135506</v>
      </c>
      <c r="E34" s="102">
        <f>IF(D34=0,0,(D$50/D$50)*100)</f>
        <v>100</v>
      </c>
      <c r="F34" s="12">
        <f>B34+D34</f>
        <v>10030.4104135506</v>
      </c>
      <c r="G34" s="124" t="s">
        <v>142</v>
      </c>
    </row>
    <row r="35" spans="1:7" ht="12">
      <c r="A35" s="7" t="s">
        <v>10</v>
      </c>
      <c r="B35" s="18">
        <v>455.323616772534</v>
      </c>
      <c r="C35" s="102">
        <f>IF(B$50=0,0,(B35/B$50)*100)</f>
        <v>3.970992463940225</v>
      </c>
      <c r="D35" s="91">
        <v>0</v>
      </c>
      <c r="E35" s="99"/>
      <c r="F35" s="12">
        <f>B35+D35</f>
        <v>455.323616772534</v>
      </c>
      <c r="G35" s="124" t="s">
        <v>142</v>
      </c>
    </row>
    <row r="36" spans="1:7" ht="12">
      <c r="A36" s="7" t="s">
        <v>12</v>
      </c>
      <c r="B36" s="18">
        <v>344.254920962629</v>
      </c>
      <c r="C36" s="102">
        <f>IF(B$50=0,0,(B36/B$50)*100)</f>
        <v>3.0023342661355223</v>
      </c>
      <c r="D36" s="91">
        <v>0</v>
      </c>
      <c r="E36" s="99"/>
      <c r="F36" s="12">
        <f>B36+D36</f>
        <v>344.254920962629</v>
      </c>
      <c r="G36" s="124" t="s">
        <v>142</v>
      </c>
    </row>
    <row r="37" spans="1:7" ht="12">
      <c r="A37" s="68" t="s">
        <v>93</v>
      </c>
      <c r="B37" s="21">
        <f>SUM(B34:B36)</f>
        <v>799.5785377351631</v>
      </c>
      <c r="C37" s="104">
        <f>IF(B$50=0,0,(B37/B$50)*100)</f>
        <v>6.9733267300757475</v>
      </c>
      <c r="D37" s="93">
        <f>SUM(D34:D36)</f>
        <v>10030.4104135506</v>
      </c>
      <c r="E37" s="104">
        <f>IF(D37=0,0,(D$50/D$50)*100)</f>
        <v>100</v>
      </c>
      <c r="F37" s="69">
        <f>B37+D37</f>
        <v>10829.988951285763</v>
      </c>
      <c r="G37" s="124" t="s">
        <v>142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142</v>
      </c>
    </row>
    <row r="39" spans="1:7" ht="12">
      <c r="A39" s="68" t="s">
        <v>94</v>
      </c>
      <c r="B39" s="21">
        <v>1359.0892053931</v>
      </c>
      <c r="C39" s="104">
        <f>IF(B$50=0,0,(B39/B$50)*100)</f>
        <v>11.852960825299458</v>
      </c>
      <c r="D39" s="93">
        <v>0</v>
      </c>
      <c r="E39" s="101"/>
      <c r="F39" s="69">
        <f>B39+D39</f>
        <v>1359.0892053931</v>
      </c>
      <c r="G39" s="124" t="s">
        <v>142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142</v>
      </c>
    </row>
    <row r="41" spans="1:7" ht="12">
      <c r="A41" s="68" t="s">
        <v>95</v>
      </c>
      <c r="B41" s="21">
        <v>285.006842804297</v>
      </c>
      <c r="C41" s="104">
        <f>IF(B$50=0,0,(B41/B$50)*100)</f>
        <v>2.485616786077347</v>
      </c>
      <c r="D41" s="93">
        <v>0</v>
      </c>
      <c r="E41" s="101"/>
      <c r="F41" s="69">
        <f>B41+D41</f>
        <v>285.006842804297</v>
      </c>
      <c r="G41" s="124" t="s">
        <v>142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142</v>
      </c>
    </row>
    <row r="43" spans="1:7" ht="12">
      <c r="A43" s="68" t="s">
        <v>96</v>
      </c>
      <c r="B43" s="21">
        <v>3116.97071807643</v>
      </c>
      <c r="C43" s="104">
        <f>IF(B$50=0,0,(B43/B$50)*100)</f>
        <v>27.183890261478062</v>
      </c>
      <c r="D43" s="93"/>
      <c r="E43" s="101"/>
      <c r="F43" s="69">
        <f>B43+D43</f>
        <v>3116.97071807643</v>
      </c>
      <c r="G43" s="124" t="s">
        <v>142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142</v>
      </c>
    </row>
    <row r="45" spans="1:7" ht="12">
      <c r="A45" s="68" t="s">
        <v>97</v>
      </c>
      <c r="B45" s="21">
        <v>117.075414255747</v>
      </c>
      <c r="C45" s="104">
        <f>IF(B$50=0,0,(B45/B$50)*100)</f>
        <v>1.0210443091391508</v>
      </c>
      <c r="D45" s="93">
        <v>0</v>
      </c>
      <c r="E45" s="101"/>
      <c r="F45" s="69">
        <f>B45+D45</f>
        <v>117.075414255747</v>
      </c>
      <c r="G45" s="124" t="s">
        <v>142</v>
      </c>
    </row>
    <row r="46" spans="1:7" ht="12">
      <c r="A46" s="14" t="s">
        <v>11</v>
      </c>
      <c r="B46" s="19">
        <f>B37+B39+B41+B43+B45</f>
        <v>5677.720718264737</v>
      </c>
      <c r="C46" s="103">
        <f>IF(B$50=0,0,(B46/B$50)*100)</f>
        <v>49.516838912069765</v>
      </c>
      <c r="D46" s="92">
        <f>D37+D39+D41+D43+D45</f>
        <v>10030.4104135506</v>
      </c>
      <c r="E46" s="103">
        <f>IF(D46=0,0,(D$50/D$50)*100)</f>
        <v>100</v>
      </c>
      <c r="F46" s="15">
        <f>B46+D46</f>
        <v>15708.131131815338</v>
      </c>
      <c r="G46" s="124" t="s">
        <v>142</v>
      </c>
    </row>
    <row r="47" spans="1:7" ht="6" customHeight="1">
      <c r="A47" s="7"/>
      <c r="B47" s="18"/>
      <c r="C47" s="99"/>
      <c r="D47" s="91"/>
      <c r="E47" s="99"/>
      <c r="F47" s="12"/>
      <c r="G47" s="124" t="s">
        <v>142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142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11466.242278403577</v>
      </c>
      <c r="C50" s="105">
        <f>IF(B$50=0,0,(B50/B$50)*100)</f>
        <v>100</v>
      </c>
      <c r="D50" s="94">
        <f>D14+D21+D25+D32+D46+D48</f>
        <v>10030.4104135506</v>
      </c>
      <c r="E50" s="105">
        <f>IF(D50=0,0,(D$50/D$50)*100)</f>
        <v>100</v>
      </c>
      <c r="F50" s="13">
        <f>F14+F21+F25+F32+F46+F48</f>
        <v>21496.65269195418</v>
      </c>
    </row>
    <row r="51" spans="2:6" ht="12">
      <c r="B51" s="3"/>
      <c r="C51" s="3"/>
      <c r="D51" s="3"/>
      <c r="E51" s="3"/>
      <c r="F51" s="3"/>
    </row>
    <row r="52" spans="1:6" ht="12">
      <c r="A52" s="2" t="s">
        <v>138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SEPTEMBRE 2018</v>
      </c>
      <c r="B1" s="31" t="s">
        <v>145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19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80</v>
      </c>
      <c r="B8" s="18">
        <v>5575.68888485465</v>
      </c>
      <c r="C8" s="108">
        <f>IF(B$12=0,0,(B8/B$12)*100)</f>
        <v>48.626993477683115</v>
      </c>
      <c r="D8" s="91">
        <v>4841.73867901023</v>
      </c>
      <c r="E8" s="108">
        <f>IF(D$12=0,0,(D8/D$12)*100)</f>
        <v>48.27059391776517</v>
      </c>
      <c r="F8" s="12">
        <f>B8+D8</f>
        <v>10417.42756386488</v>
      </c>
      <c r="G8" s="124" t="s">
        <v>142</v>
      </c>
    </row>
    <row r="9" spans="1:7" ht="12">
      <c r="A9" s="36" t="s">
        <v>81</v>
      </c>
      <c r="B9" s="18">
        <v>5816.93962297437</v>
      </c>
      <c r="C9" s="108">
        <f>IF(B$12=0,0,(B9/B$12)*100)</f>
        <v>50.731002204012846</v>
      </c>
      <c r="D9" s="91">
        <v>5043.87180730116</v>
      </c>
      <c r="E9" s="108">
        <f>IF(D$12=0,0,(D9/D$12)*100)</f>
        <v>50.285796885111935</v>
      </c>
      <c r="F9" s="12">
        <f>B9+D9</f>
        <v>10860.81143027553</v>
      </c>
      <c r="G9" s="124" t="s">
        <v>142</v>
      </c>
    </row>
    <row r="10" spans="1:7" ht="12">
      <c r="A10" s="36" t="s">
        <v>30</v>
      </c>
      <c r="B10" s="18">
        <v>73.6137705745539</v>
      </c>
      <c r="C10" s="108">
        <f>IF(B$12=0,0,(B10/B$12)*100)</f>
        <v>0.6420043183040349</v>
      </c>
      <c r="D10" s="91">
        <v>144.799927239188</v>
      </c>
      <c r="E10" s="108">
        <f>IF(D$12=0,0,(D10/D$12)*100)</f>
        <v>1.4436091971228875</v>
      </c>
      <c r="F10" s="12">
        <f>B10+D10</f>
        <v>218.41369781374192</v>
      </c>
      <c r="G10" s="124" t="s">
        <v>142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36</v>
      </c>
      <c r="B12" s="20">
        <f>SUM(B8:B10)</f>
        <v>11466.242278403573</v>
      </c>
      <c r="C12" s="109">
        <f>IF(B$12=0,0,(B12/B$12)*100)</f>
        <v>100</v>
      </c>
      <c r="D12" s="106">
        <f>SUM(D8:D10)</f>
        <v>10030.410413550579</v>
      </c>
      <c r="E12" s="109">
        <f>IF(D$12=0,0,(D12/D$12)*100)</f>
        <v>100</v>
      </c>
      <c r="F12" s="13">
        <f>SUM(F8:F10)</f>
        <v>21496.652691954154</v>
      </c>
    </row>
    <row r="13" spans="2:6" ht="12">
      <c r="B13" s="3"/>
      <c r="C13" s="3"/>
      <c r="D13" s="3"/>
      <c r="E13" s="3"/>
      <c r="F13" s="3"/>
    </row>
    <row r="14" spans="1:6" ht="12">
      <c r="A14" s="2" t="s">
        <v>138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SEPTEMBRE 2018</v>
      </c>
      <c r="B1" s="51" t="s">
        <v>146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20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451.747523250088</v>
      </c>
      <c r="C8" s="102">
        <f aca="true" t="shared" si="0" ref="C8:C17">IF(B$19=0,0,(B8/B$19)*100)</f>
        <v>3.939804447538538</v>
      </c>
      <c r="D8" s="91">
        <v>557.169466152423</v>
      </c>
      <c r="E8" s="102">
        <f aca="true" t="shared" si="1" ref="E8:E17">IF(D$19=0,0,(D8/D$19)*100)</f>
        <v>5.554802278077426</v>
      </c>
      <c r="F8" s="12">
        <f aca="true" t="shared" si="2" ref="F8:F17">B8+D8</f>
        <v>1008.916989402511</v>
      </c>
      <c r="G8" s="124" t="s">
        <v>142</v>
      </c>
    </row>
    <row r="9" spans="1:7" ht="12">
      <c r="A9" s="36" t="s">
        <v>22</v>
      </c>
      <c r="B9" s="18">
        <v>944.532499965305</v>
      </c>
      <c r="C9" s="102">
        <f t="shared" si="0"/>
        <v>8.23750690969013</v>
      </c>
      <c r="D9" s="91">
        <v>619.903727494399</v>
      </c>
      <c r="E9" s="102">
        <f t="shared" si="1"/>
        <v>6.180242900698663</v>
      </c>
      <c r="F9" s="12">
        <f t="shared" si="2"/>
        <v>1564.436227459704</v>
      </c>
      <c r="G9" s="124" t="s">
        <v>142</v>
      </c>
    </row>
    <row r="10" spans="1:7" ht="12">
      <c r="A10" s="36" t="s">
        <v>29</v>
      </c>
      <c r="B10" s="18">
        <v>1902.81900330507</v>
      </c>
      <c r="C10" s="102">
        <f t="shared" si="0"/>
        <v>16.59496596272861</v>
      </c>
      <c r="D10" s="91">
        <v>997.089992751202</v>
      </c>
      <c r="E10" s="102">
        <f t="shared" si="1"/>
        <v>9.940669939130146</v>
      </c>
      <c r="F10" s="12">
        <f t="shared" si="2"/>
        <v>2899.908996056272</v>
      </c>
      <c r="G10" s="124" t="s">
        <v>142</v>
      </c>
    </row>
    <row r="11" spans="1:7" ht="12">
      <c r="A11" s="36" t="s">
        <v>23</v>
      </c>
      <c r="B11" s="18">
        <v>2163.51521722662</v>
      </c>
      <c r="C11" s="102">
        <f t="shared" si="0"/>
        <v>18.868563603453207</v>
      </c>
      <c r="D11" s="91">
        <v>1659.15783133969</v>
      </c>
      <c r="E11" s="102">
        <f t="shared" si="1"/>
        <v>16.541275610200866</v>
      </c>
      <c r="F11" s="12">
        <f t="shared" si="2"/>
        <v>3822.6730485663097</v>
      </c>
      <c r="G11" s="124" t="s">
        <v>142</v>
      </c>
    </row>
    <row r="12" spans="1:7" ht="12">
      <c r="A12" s="36" t="s">
        <v>24</v>
      </c>
      <c r="B12" s="18">
        <v>1793.97922798206</v>
      </c>
      <c r="C12" s="102">
        <f t="shared" si="0"/>
        <v>15.645746744432417</v>
      </c>
      <c r="D12" s="91">
        <v>1666.8779183047</v>
      </c>
      <c r="E12" s="102">
        <f t="shared" si="1"/>
        <v>16.618242420597586</v>
      </c>
      <c r="F12" s="12">
        <f t="shared" si="2"/>
        <v>3460.85714628676</v>
      </c>
      <c r="G12" s="124" t="s">
        <v>142</v>
      </c>
    </row>
    <row r="13" spans="1:7" ht="12">
      <c r="A13" s="36" t="s">
        <v>25</v>
      </c>
      <c r="B13" s="18">
        <v>1864.45660274365</v>
      </c>
      <c r="C13" s="102">
        <f t="shared" si="0"/>
        <v>16.26039776130769</v>
      </c>
      <c r="D13" s="91">
        <v>1891.37453386929</v>
      </c>
      <c r="E13" s="102">
        <f t="shared" si="1"/>
        <v>18.856402239674445</v>
      </c>
      <c r="F13" s="12">
        <f t="shared" si="2"/>
        <v>3755.83113661294</v>
      </c>
      <c r="G13" s="124" t="s">
        <v>142</v>
      </c>
    </row>
    <row r="14" spans="1:7" ht="12">
      <c r="A14" s="36" t="s">
        <v>26</v>
      </c>
      <c r="B14" s="18">
        <v>1449.48465236458</v>
      </c>
      <c r="C14" s="102">
        <f t="shared" si="0"/>
        <v>12.641322389416576</v>
      </c>
      <c r="D14" s="91">
        <v>1269.38938279725</v>
      </c>
      <c r="E14" s="102">
        <f t="shared" si="1"/>
        <v>12.655408208246085</v>
      </c>
      <c r="F14" s="12">
        <f t="shared" si="2"/>
        <v>2718.87403516183</v>
      </c>
      <c r="G14" s="124" t="s">
        <v>142</v>
      </c>
    </row>
    <row r="15" spans="1:7" ht="12">
      <c r="A15" s="36" t="s">
        <v>27</v>
      </c>
      <c r="B15" s="18">
        <v>576.954912386585</v>
      </c>
      <c r="C15" s="102">
        <f t="shared" si="0"/>
        <v>5.0317697670950805</v>
      </c>
      <c r="D15" s="91">
        <v>587.668560008376</v>
      </c>
      <c r="E15" s="102">
        <f t="shared" si="1"/>
        <v>5.858868538564139</v>
      </c>
      <c r="F15" s="12">
        <f t="shared" si="2"/>
        <v>1164.623472394961</v>
      </c>
      <c r="G15" s="124" t="s">
        <v>142</v>
      </c>
    </row>
    <row r="16" spans="1:7" ht="12">
      <c r="A16" s="36" t="s">
        <v>28</v>
      </c>
      <c r="B16" s="18">
        <v>93.7264684695021</v>
      </c>
      <c r="C16" s="102">
        <f t="shared" si="0"/>
        <v>0.8174122453877846</v>
      </c>
      <c r="D16" s="91">
        <v>128.229207735136</v>
      </c>
      <c r="E16" s="102">
        <f t="shared" si="1"/>
        <v>1.2784043967124694</v>
      </c>
      <c r="F16" s="12">
        <f t="shared" si="2"/>
        <v>221.95567620463808</v>
      </c>
      <c r="G16" s="124" t="s">
        <v>142</v>
      </c>
    </row>
    <row r="17" spans="1:7" ht="12">
      <c r="A17" s="36" t="s">
        <v>30</v>
      </c>
      <c r="B17" s="18">
        <v>225.026170710111</v>
      </c>
      <c r="C17" s="102">
        <f t="shared" si="0"/>
        <v>1.9625101689499718</v>
      </c>
      <c r="D17" s="91">
        <v>653.549793098113</v>
      </c>
      <c r="E17" s="102">
        <f t="shared" si="1"/>
        <v>6.515683468098176</v>
      </c>
      <c r="F17" s="12">
        <f t="shared" si="2"/>
        <v>878.5759638082241</v>
      </c>
      <c r="G17" s="124" t="s">
        <v>142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36</v>
      </c>
      <c r="B19" s="20">
        <f>SUM(B8:B17)</f>
        <v>11466.24227840357</v>
      </c>
      <c r="C19" s="110">
        <f>IF(B$19=0,0,(B19/B$19)*100)</f>
        <v>100</v>
      </c>
      <c r="D19" s="106">
        <f>SUM(D8:D17)</f>
        <v>10030.410413550579</v>
      </c>
      <c r="E19" s="110">
        <f>IF(D$19=0,0,(D19/D$19)*100)</f>
        <v>100</v>
      </c>
      <c r="F19" s="13">
        <f>SUM(F8:F17)</f>
        <v>21496.65269195415</v>
      </c>
    </row>
    <row r="20" spans="2:6" ht="12">
      <c r="B20" s="3"/>
      <c r="C20" s="3"/>
      <c r="D20" s="3"/>
      <c r="E20" s="3"/>
      <c r="F20" s="3"/>
    </row>
    <row r="21" spans="1:6" ht="12">
      <c r="A21" s="2" t="s">
        <v>138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SEPTEMBRE 2018</v>
      </c>
      <c r="B1" s="52" t="s">
        <v>108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31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3857.86163155867</v>
      </c>
      <c r="C8" s="102">
        <f aca="true" t="shared" si="0" ref="C8:C14">IF(B$39=0,0,(B8/B$39)*100)</f>
        <v>33.64538737180599</v>
      </c>
      <c r="D8" s="91">
        <v>9791.81974388119</v>
      </c>
      <c r="E8" s="102">
        <f aca="true" t="shared" si="1" ref="E8:E14">IF(D$39=0,0,(D8/D$39)*100)</f>
        <v>97.62132694643225</v>
      </c>
      <c r="F8" s="12">
        <f aca="true" t="shared" si="2" ref="F8:F13">B8+D8</f>
        <v>13649.681375439859</v>
      </c>
      <c r="G8" s="124" t="s">
        <v>142</v>
      </c>
    </row>
    <row r="9" spans="1:7" ht="12">
      <c r="A9" s="7" t="s">
        <v>83</v>
      </c>
      <c r="B9" s="18">
        <v>37.1525791891734</v>
      </c>
      <c r="C9" s="102">
        <f t="shared" si="0"/>
        <v>0.32401704313495583</v>
      </c>
      <c r="D9" s="91">
        <v>3.02096387055477</v>
      </c>
      <c r="E9" s="102">
        <f t="shared" si="1"/>
        <v>0.030118048474602817</v>
      </c>
      <c r="F9" s="12">
        <f t="shared" si="2"/>
        <v>40.173543059728175</v>
      </c>
      <c r="G9" s="124" t="s">
        <v>142</v>
      </c>
    </row>
    <row r="10" spans="1:7" ht="12">
      <c r="A10" s="7" t="s">
        <v>84</v>
      </c>
      <c r="B10" s="18">
        <v>119.198285645712</v>
      </c>
      <c r="C10" s="102">
        <f t="shared" si="0"/>
        <v>1.039558407641705</v>
      </c>
      <c r="D10" s="91">
        <v>14.0099920923832</v>
      </c>
      <c r="E10" s="102">
        <f t="shared" si="1"/>
        <v>0.13967516297694477</v>
      </c>
      <c r="F10" s="12">
        <f t="shared" si="2"/>
        <v>133.2082777380952</v>
      </c>
      <c r="G10" s="124" t="s">
        <v>142</v>
      </c>
    </row>
    <row r="11" spans="1:7" ht="12">
      <c r="A11" s="7" t="s">
        <v>82</v>
      </c>
      <c r="B11" s="18">
        <v>87.3479813224379</v>
      </c>
      <c r="C11" s="102">
        <f t="shared" si="0"/>
        <v>0.7617838451482584</v>
      </c>
      <c r="D11" s="91">
        <v>3.00975115844466</v>
      </c>
      <c r="E11" s="102">
        <f t="shared" si="1"/>
        <v>0.03000626130291379</v>
      </c>
      <c r="F11" s="12">
        <f t="shared" si="2"/>
        <v>90.35773248088256</v>
      </c>
      <c r="G11" s="124" t="s">
        <v>142</v>
      </c>
    </row>
    <row r="12" spans="1:7" ht="12">
      <c r="A12" s="7" t="s">
        <v>85</v>
      </c>
      <c r="B12" s="18">
        <v>191.592552697086</v>
      </c>
      <c r="C12" s="102">
        <f t="shared" si="0"/>
        <v>1.670927127171792</v>
      </c>
      <c r="D12" s="91">
        <v>9.09785612559104</v>
      </c>
      <c r="E12" s="102">
        <f t="shared" si="1"/>
        <v>0.09070273050143893</v>
      </c>
      <c r="F12" s="12">
        <f t="shared" si="2"/>
        <v>200.69040882267706</v>
      </c>
      <c r="G12" s="124" t="s">
        <v>142</v>
      </c>
    </row>
    <row r="13" spans="1:7" ht="12">
      <c r="A13" s="7" t="s">
        <v>2</v>
      </c>
      <c r="B13" s="18">
        <v>275.620881261544</v>
      </c>
      <c r="C13" s="102">
        <f t="shared" si="0"/>
        <v>2.4037594407077068</v>
      </c>
      <c r="D13" s="91">
        <v>22.028191220515</v>
      </c>
      <c r="E13" s="102">
        <f t="shared" si="1"/>
        <v>0.21961405677634127</v>
      </c>
      <c r="F13" s="12">
        <f t="shared" si="2"/>
        <v>297.649072482059</v>
      </c>
      <c r="G13" s="124" t="s">
        <v>142</v>
      </c>
    </row>
    <row r="14" spans="1:7" ht="12">
      <c r="A14" s="14" t="s">
        <v>3</v>
      </c>
      <c r="B14" s="19">
        <f>SUM(B8:B13)</f>
        <v>4568.773911674623</v>
      </c>
      <c r="C14" s="103">
        <f t="shared" si="0"/>
        <v>39.84543323561041</v>
      </c>
      <c r="D14" s="92">
        <f>SUM(D8:D13)</f>
        <v>9842.986498348679</v>
      </c>
      <c r="E14" s="103">
        <f t="shared" si="1"/>
        <v>98.13144320646448</v>
      </c>
      <c r="F14" s="15">
        <f>SUM(F8:F13)</f>
        <v>14411.7604100233</v>
      </c>
      <c r="G14" s="124" t="s">
        <v>142</v>
      </c>
    </row>
    <row r="15" spans="1:7" ht="6" customHeight="1">
      <c r="A15" s="7"/>
      <c r="B15" s="18"/>
      <c r="C15" s="99"/>
      <c r="D15" s="91"/>
      <c r="E15" s="99"/>
      <c r="F15" s="12"/>
      <c r="G15" s="124" t="s">
        <v>142</v>
      </c>
    </row>
    <row r="16" spans="1:7" ht="12">
      <c r="A16" s="7" t="s">
        <v>4</v>
      </c>
      <c r="B16" s="18">
        <v>1974.36725830913</v>
      </c>
      <c r="C16" s="102">
        <f aca="true" t="shared" si="3" ref="C16:C21">IF(B$39=0,0,(B16/B$39)*100)</f>
        <v>17.218956397143394</v>
      </c>
      <c r="D16" s="91">
        <v>17.0945700103669</v>
      </c>
      <c r="E16" s="102">
        <f aca="true" t="shared" si="4" ref="E16:E21">IF(D$39=0,0,(D16/D$39)*100)</f>
        <v>0.170427423261495</v>
      </c>
      <c r="F16" s="12">
        <f>B16+D16</f>
        <v>1991.4618283194968</v>
      </c>
      <c r="G16" s="124" t="s">
        <v>142</v>
      </c>
    </row>
    <row r="17" spans="1:7" ht="12">
      <c r="A17" s="7" t="s">
        <v>120</v>
      </c>
      <c r="B17" s="18">
        <v>301.520622450317</v>
      </c>
      <c r="C17" s="102">
        <f t="shared" si="3"/>
        <v>2.6296376365448437</v>
      </c>
      <c r="D17" s="91">
        <v>2.04404964297858</v>
      </c>
      <c r="E17" s="102">
        <f t="shared" si="4"/>
        <v>0.020378524494044366</v>
      </c>
      <c r="F17" s="12">
        <f>B17+D17</f>
        <v>303.56467209329554</v>
      </c>
      <c r="G17" s="124" t="s">
        <v>142</v>
      </c>
    </row>
    <row r="18" spans="1:7" ht="12">
      <c r="A18" s="7" t="s">
        <v>86</v>
      </c>
      <c r="B18" s="18">
        <v>3.0052926332199</v>
      </c>
      <c r="C18" s="102">
        <f t="shared" si="3"/>
        <v>0.0262099174276154</v>
      </c>
      <c r="D18" s="91">
        <v>0</v>
      </c>
      <c r="E18" s="102">
        <f t="shared" si="4"/>
        <v>0</v>
      </c>
      <c r="F18" s="12">
        <f>B18+D18</f>
        <v>3.0052926332199</v>
      </c>
      <c r="G18" s="124" t="s">
        <v>142</v>
      </c>
    </row>
    <row r="19" spans="1:7" ht="12">
      <c r="A19" s="7" t="s">
        <v>87</v>
      </c>
      <c r="B19" s="18">
        <v>48.1728184531962</v>
      </c>
      <c r="C19" s="102">
        <f t="shared" si="3"/>
        <v>0.4201273380026929</v>
      </c>
      <c r="D19" s="91">
        <v>1.00650255457501</v>
      </c>
      <c r="E19" s="102">
        <f t="shared" si="4"/>
        <v>0.010034510185298863</v>
      </c>
      <c r="F19" s="12">
        <f>B19+D19</f>
        <v>49.17932100777121</v>
      </c>
      <c r="G19" s="124" t="s">
        <v>142</v>
      </c>
    </row>
    <row r="20" spans="1:7" ht="12">
      <c r="A20" s="7" t="s">
        <v>5</v>
      </c>
      <c r="B20" s="18">
        <v>186.360307023402</v>
      </c>
      <c r="C20" s="102">
        <f t="shared" si="3"/>
        <v>1.6252953888337764</v>
      </c>
      <c r="D20" s="91">
        <v>31.0353028421699</v>
      </c>
      <c r="E20" s="102">
        <f t="shared" si="4"/>
        <v>0.3094120934497635</v>
      </c>
      <c r="F20" s="12">
        <f>B20+D20</f>
        <v>217.39560986557188</v>
      </c>
      <c r="G20" s="124" t="s">
        <v>142</v>
      </c>
    </row>
    <row r="21" spans="1:7" ht="12">
      <c r="A21" s="14" t="s">
        <v>6</v>
      </c>
      <c r="B21" s="19">
        <f>SUM(B16:B20)</f>
        <v>2513.4262988692653</v>
      </c>
      <c r="C21" s="103">
        <f t="shared" si="3"/>
        <v>21.92022667795232</v>
      </c>
      <c r="D21" s="92">
        <f>SUM(D16:D20)</f>
        <v>51.18042505009039</v>
      </c>
      <c r="E21" s="103">
        <f t="shared" si="4"/>
        <v>0.5102525513906017</v>
      </c>
      <c r="F21" s="15">
        <f>SUM(F16:F20)</f>
        <v>2564.6067239193553</v>
      </c>
      <c r="G21" s="124" t="s">
        <v>142</v>
      </c>
    </row>
    <row r="22" spans="1:7" ht="6" customHeight="1">
      <c r="A22" s="7"/>
      <c r="B22" s="18"/>
      <c r="C22" s="99"/>
      <c r="D22" s="91"/>
      <c r="E22" s="99"/>
      <c r="F22" s="12"/>
      <c r="G22" s="124" t="s">
        <v>142</v>
      </c>
    </row>
    <row r="23" spans="1:7" ht="12">
      <c r="A23" s="14" t="s">
        <v>7</v>
      </c>
      <c r="B23" s="19">
        <v>19.044084888251</v>
      </c>
      <c r="C23" s="103">
        <f>IF(B$39=0,0,(B23/B$39)*100)</f>
        <v>0.1660882826810677</v>
      </c>
      <c r="D23" s="92">
        <v>9.05386096179289</v>
      </c>
      <c r="E23" s="103">
        <f>IF(D$39=0,0,(D23/D$39)*100)</f>
        <v>0.09026411271827509</v>
      </c>
      <c r="F23" s="15">
        <f>B23+D23</f>
        <v>28.09794585004389</v>
      </c>
      <c r="G23" s="124" t="s">
        <v>142</v>
      </c>
    </row>
    <row r="24" spans="1:7" ht="6" customHeight="1">
      <c r="A24" s="7"/>
      <c r="B24" s="18"/>
      <c r="C24" s="99"/>
      <c r="D24" s="91"/>
      <c r="E24" s="99"/>
      <c r="F24" s="12"/>
      <c r="G24" s="124" t="s">
        <v>142</v>
      </c>
    </row>
    <row r="25" spans="1:7" ht="12">
      <c r="A25" s="7" t="s">
        <v>8</v>
      </c>
      <c r="B25" s="18">
        <v>65.1509427825578</v>
      </c>
      <c r="C25" s="102">
        <f>IF(B$39=0,0,(B25/B$39)*100)</f>
        <v>0.5681978559381073</v>
      </c>
      <c r="D25" s="91">
        <v>0.999395039322444</v>
      </c>
      <c r="E25" s="102">
        <f>IF(D$39=0,0,(D25/D$39)*100)</f>
        <v>0.009963650519945948</v>
      </c>
      <c r="F25" s="12">
        <f>B25+D25</f>
        <v>66.15033782188026</v>
      </c>
      <c r="G25" s="124" t="s">
        <v>142</v>
      </c>
    </row>
    <row r="26" spans="1:7" ht="12">
      <c r="A26" s="7" t="s">
        <v>91</v>
      </c>
      <c r="B26" s="18">
        <v>63.1281130261859</v>
      </c>
      <c r="C26" s="102">
        <f>IF(B$39=0,0,(B26/B$39)*100)</f>
        <v>0.5505562458337938</v>
      </c>
      <c r="D26" s="91">
        <v>4.9956925815735</v>
      </c>
      <c r="E26" s="102">
        <f>IF(D$39=0,0,(D26/D$39)*100)</f>
        <v>0.04980546533594054</v>
      </c>
      <c r="F26" s="12">
        <f>B26+D26</f>
        <v>68.1238056077594</v>
      </c>
      <c r="G26" s="124" t="s">
        <v>142</v>
      </c>
    </row>
    <row r="27" spans="1:7" ht="12">
      <c r="A27" s="7" t="s">
        <v>92</v>
      </c>
      <c r="B27" s="18">
        <v>4.01911635105115</v>
      </c>
      <c r="C27" s="102">
        <f>IF(B$39=0,0,(B27/B$39)*100)</f>
        <v>0.035051730579782676</v>
      </c>
      <c r="D27" s="91">
        <v>1.00650255457501</v>
      </c>
      <c r="E27" s="102">
        <f>IF(D$39=0,0,(D27/D$39)*100)</f>
        <v>0.010034510185298863</v>
      </c>
      <c r="F27" s="12">
        <f>B27+D27</f>
        <v>5.02561890562616</v>
      </c>
      <c r="G27" s="124" t="s">
        <v>142</v>
      </c>
    </row>
    <row r="28" spans="1:7" ht="12">
      <c r="A28" s="7" t="s">
        <v>18</v>
      </c>
      <c r="B28" s="18">
        <v>47.1486285649314</v>
      </c>
      <c r="C28" s="102">
        <f>IF(B$39=0,0,(B28/B$39)*100)</f>
        <v>0.4111951188554153</v>
      </c>
      <c r="D28" s="91">
        <v>6.01023331073842</v>
      </c>
      <c r="E28" s="102">
        <f>IF(D$39=0,0,(D28/D$39)*100)</f>
        <v>0.05992011356403625</v>
      </c>
      <c r="F28" s="12">
        <f>B28+D28</f>
        <v>53.15886187566982</v>
      </c>
      <c r="G28" s="124" t="s">
        <v>142</v>
      </c>
    </row>
    <row r="29" spans="1:7" ht="12">
      <c r="A29" s="14" t="s">
        <v>9</v>
      </c>
      <c r="B29" s="19">
        <f>SUM(B25:B28)</f>
        <v>179.44680072472624</v>
      </c>
      <c r="C29" s="103">
        <f>IF(B$39=0,0,(B29/B$39)*100)</f>
        <v>1.5650009512070988</v>
      </c>
      <c r="D29" s="92">
        <f>SUM(D25:D28)</f>
        <v>13.011823486209373</v>
      </c>
      <c r="E29" s="103">
        <f>IF(D$39=0,0,(D29/D$39)*100)</f>
        <v>0.1297237396052216</v>
      </c>
      <c r="F29" s="15">
        <f>SUM(F25:F28)</f>
        <v>192.45862421093565</v>
      </c>
      <c r="G29" s="124" t="s">
        <v>142</v>
      </c>
    </row>
    <row r="30" spans="1:7" ht="6" customHeight="1">
      <c r="A30" s="7"/>
      <c r="B30" s="18"/>
      <c r="C30" s="99"/>
      <c r="D30" s="91"/>
      <c r="E30" s="99"/>
      <c r="F30" s="12"/>
      <c r="G30" s="124" t="s">
        <v>142</v>
      </c>
    </row>
    <row r="31" spans="1:7" ht="12">
      <c r="A31" s="7" t="s">
        <v>54</v>
      </c>
      <c r="B31" s="18">
        <v>1215.79425922567</v>
      </c>
      <c r="C31" s="102">
        <f>IF(B$39=0,0,(B31/B$39)*100)</f>
        <v>10.60324934451799</v>
      </c>
      <c r="D31" s="91">
        <v>29.1702280816518</v>
      </c>
      <c r="E31" s="102">
        <f>IF(D$39=0,0,(D31/D$39)*100)</f>
        <v>0.29081789158142834</v>
      </c>
      <c r="F31" s="12">
        <f>B31+D31</f>
        <v>1244.9644873073219</v>
      </c>
      <c r="G31" s="124" t="s">
        <v>142</v>
      </c>
    </row>
    <row r="32" spans="1:7" ht="12">
      <c r="A32" s="7" t="s">
        <v>52</v>
      </c>
      <c r="B32" s="18">
        <v>166.297205714787</v>
      </c>
      <c r="C32" s="102">
        <f>IF(B$39=0,0,(B32/B$39)*100)</f>
        <v>1.4503200061279404</v>
      </c>
      <c r="D32" s="91">
        <v>49.829604475553</v>
      </c>
      <c r="E32" s="102">
        <f>IF(D$39=0,0,(D32/D$39)*100)</f>
        <v>0.49678530011330096</v>
      </c>
      <c r="F32" s="12">
        <f>B32+D32</f>
        <v>216.12681019034</v>
      </c>
      <c r="G32" s="124" t="s">
        <v>142</v>
      </c>
    </row>
    <row r="33" spans="1:7" ht="12">
      <c r="A33" s="7" t="s">
        <v>53</v>
      </c>
      <c r="B33" s="18">
        <v>2697.72723338427</v>
      </c>
      <c r="C33" s="102">
        <f>IF(B$39=0,0,(B33/B$39)*100)</f>
        <v>23.52756175809564</v>
      </c>
      <c r="D33" s="91">
        <v>29.0526467897058</v>
      </c>
      <c r="E33" s="102">
        <f>IF(D$39=0,0,(D33/D$39)*100)</f>
        <v>0.28964564351681127</v>
      </c>
      <c r="F33" s="12">
        <f>B33+D33</f>
        <v>2726.779880173976</v>
      </c>
      <c r="G33" s="124" t="s">
        <v>142</v>
      </c>
    </row>
    <row r="34" spans="1:7" ht="12">
      <c r="A34" s="7" t="s">
        <v>129</v>
      </c>
      <c r="B34" s="18">
        <v>105.732483921966</v>
      </c>
      <c r="C34" s="102">
        <f>IF(B$39=0,0,(B34/B$39)*100)</f>
        <v>0.9221197438075335</v>
      </c>
      <c r="D34" s="91">
        <v>6.12532635689016</v>
      </c>
      <c r="E34" s="102">
        <f>IF(D$39=0,0,(D34/D$39)*100)</f>
        <v>0.06106755460988074</v>
      </c>
      <c r="F34" s="12">
        <f>B34+D34</f>
        <v>111.85781027885615</v>
      </c>
      <c r="G34" s="124" t="s">
        <v>142</v>
      </c>
    </row>
    <row r="35" spans="1:7" ht="12">
      <c r="A35" s="14" t="s">
        <v>11</v>
      </c>
      <c r="B35" s="19">
        <f>SUM(B31:B34)</f>
        <v>4185.551182246693</v>
      </c>
      <c r="C35" s="103">
        <f>IF(B$39=0,0,(B35/B$39)*100)</f>
        <v>36.50325085254911</v>
      </c>
      <c r="D35" s="92">
        <f>SUM(D31:D34)</f>
        <v>114.17780570380076</v>
      </c>
      <c r="E35" s="103">
        <f>IF(D$39=0,0,(D35/D$39)*100)</f>
        <v>1.1383163898214212</v>
      </c>
      <c r="F35" s="15">
        <f>SUM(F31:F34)</f>
        <v>4299.728987950493</v>
      </c>
      <c r="G35" s="124" t="s">
        <v>142</v>
      </c>
    </row>
    <row r="36" spans="1:7" ht="6" customHeight="1">
      <c r="A36" s="7"/>
      <c r="B36" s="18"/>
      <c r="C36" s="99"/>
      <c r="D36" s="91"/>
      <c r="E36" s="99"/>
      <c r="F36" s="12"/>
      <c r="G36" s="124" t="s">
        <v>142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142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36</v>
      </c>
      <c r="B39" s="34">
        <f>B14+B21+B23+B29+B35+B37</f>
        <v>11466.242278403559</v>
      </c>
      <c r="C39" s="105">
        <f>IF(B$39=0,0,(B39/B$39)*100)</f>
        <v>100</v>
      </c>
      <c r="D39" s="106">
        <f>D14+D21+D23+D29+D35+D37</f>
        <v>10030.410413550571</v>
      </c>
      <c r="E39" s="110">
        <f>IF(D$39=0,0,(D39/D$39)*100)</f>
        <v>100</v>
      </c>
      <c r="F39" s="13">
        <f>B39+D39</f>
        <v>21496.65269195413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138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SEPTEMBRE 2018</v>
      </c>
      <c r="B1" s="51" t="s">
        <v>109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34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41</v>
      </c>
      <c r="B8" s="18">
        <v>563.592465365794</v>
      </c>
      <c r="C8" s="102">
        <f aca="true" t="shared" si="0" ref="C8:C15">IF(B$17=0,0,(B8/B$17)*100)</f>
        <v>4.9152324857752925</v>
      </c>
      <c r="D8" s="91">
        <v>487.56567588947</v>
      </c>
      <c r="E8" s="102">
        <f aca="true" t="shared" si="1" ref="E8:E15">IF(D$17=0,0,(D8/D$17)*100)</f>
        <v>4.860874638098492</v>
      </c>
      <c r="F8" s="12">
        <f aca="true" t="shared" si="2" ref="F8:F15">B8+D8</f>
        <v>1051.1581412552641</v>
      </c>
      <c r="G8" s="124" t="s">
        <v>142</v>
      </c>
    </row>
    <row r="9" spans="1:7" ht="12">
      <c r="A9" s="36" t="s">
        <v>42</v>
      </c>
      <c r="B9" s="18">
        <v>3036.73118149916</v>
      </c>
      <c r="C9" s="102">
        <f t="shared" si="0"/>
        <v>26.48410096146997</v>
      </c>
      <c r="D9" s="91">
        <v>1413.18076773575</v>
      </c>
      <c r="E9" s="102">
        <f t="shared" si="1"/>
        <v>14.088962559564008</v>
      </c>
      <c r="F9" s="12">
        <f t="shared" si="2"/>
        <v>4449.91194923491</v>
      </c>
      <c r="G9" s="124" t="s">
        <v>142</v>
      </c>
    </row>
    <row r="10" spans="1:7" ht="12">
      <c r="A10" s="36" t="s">
        <v>43</v>
      </c>
      <c r="B10" s="18">
        <v>3065.15470822841</v>
      </c>
      <c r="C10" s="102">
        <f t="shared" si="0"/>
        <v>26.73198972955213</v>
      </c>
      <c r="D10" s="91">
        <v>1408.1500686836</v>
      </c>
      <c r="E10" s="102">
        <f t="shared" si="1"/>
        <v>14.038808090855992</v>
      </c>
      <c r="F10" s="12">
        <f t="shared" si="2"/>
        <v>4473.30477691201</v>
      </c>
      <c r="G10" s="124" t="s">
        <v>142</v>
      </c>
    </row>
    <row r="11" spans="1:7" ht="12">
      <c r="A11" s="36" t="s">
        <v>44</v>
      </c>
      <c r="B11" s="18">
        <v>1525.11533392629</v>
      </c>
      <c r="C11" s="102">
        <f t="shared" si="0"/>
        <v>13.300916698741064</v>
      </c>
      <c r="D11" s="91">
        <v>1071.26411685337</v>
      </c>
      <c r="E11" s="102">
        <f t="shared" si="1"/>
        <v>10.680162353139076</v>
      </c>
      <c r="F11" s="12">
        <f t="shared" si="2"/>
        <v>2596.37945077966</v>
      </c>
      <c r="G11" s="124" t="s">
        <v>142</v>
      </c>
    </row>
    <row r="12" spans="1:7" ht="12">
      <c r="A12" s="36" t="s">
        <v>45</v>
      </c>
      <c r="B12" s="18">
        <v>1660.67763896296</v>
      </c>
      <c r="C12" s="102">
        <f t="shared" si="0"/>
        <v>14.483189859774809</v>
      </c>
      <c r="D12" s="91">
        <v>1607.12658017542</v>
      </c>
      <c r="E12" s="102">
        <f t="shared" si="1"/>
        <v>16.022540593197203</v>
      </c>
      <c r="F12" s="12">
        <f t="shared" si="2"/>
        <v>3267.80421913838</v>
      </c>
      <c r="G12" s="124" t="s">
        <v>142</v>
      </c>
    </row>
    <row r="13" spans="1:7" ht="12">
      <c r="A13" s="36" t="s">
        <v>46</v>
      </c>
      <c r="B13" s="18">
        <v>902.057461122926</v>
      </c>
      <c r="C13" s="102">
        <f t="shared" si="0"/>
        <v>7.867071349276576</v>
      </c>
      <c r="D13" s="91">
        <v>1613.23577270089</v>
      </c>
      <c r="E13" s="102">
        <f t="shared" si="1"/>
        <v>16.083447298641843</v>
      </c>
      <c r="F13" s="12">
        <f t="shared" si="2"/>
        <v>2515.293233823816</v>
      </c>
      <c r="G13" s="124" t="s">
        <v>142</v>
      </c>
    </row>
    <row r="14" spans="1:7" ht="12">
      <c r="A14" s="36" t="s">
        <v>47</v>
      </c>
      <c r="B14" s="18">
        <v>267.309376996193</v>
      </c>
      <c r="C14" s="102">
        <f t="shared" si="0"/>
        <v>2.3312727091042227</v>
      </c>
      <c r="D14" s="91">
        <v>946.138494493915</v>
      </c>
      <c r="E14" s="102">
        <f t="shared" si="1"/>
        <v>9.432699715015948</v>
      </c>
      <c r="F14" s="12">
        <f t="shared" si="2"/>
        <v>1213.447871490108</v>
      </c>
      <c r="G14" s="124" t="s">
        <v>142</v>
      </c>
    </row>
    <row r="15" spans="1:7" ht="12">
      <c r="A15" s="36" t="s">
        <v>51</v>
      </c>
      <c r="B15" s="18">
        <v>445.604112301851</v>
      </c>
      <c r="C15" s="102">
        <f t="shared" si="0"/>
        <v>3.8862262063059365</v>
      </c>
      <c r="D15" s="91">
        <v>1483.74893701816</v>
      </c>
      <c r="E15" s="102">
        <f t="shared" si="1"/>
        <v>14.792504751487442</v>
      </c>
      <c r="F15" s="12">
        <f t="shared" si="2"/>
        <v>1929.353049320011</v>
      </c>
      <c r="G15" s="124" t="s">
        <v>142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11466.242278403584</v>
      </c>
      <c r="C17" s="110">
        <f>IF(B$17=0,0,(B17/B$17)*100)</f>
        <v>100</v>
      </c>
      <c r="D17" s="106">
        <f>SUM(D8:D15)</f>
        <v>10030.410413550575</v>
      </c>
      <c r="E17" s="110">
        <f>IF(D$17=0,0,(D17/D$17)*100)</f>
        <v>100</v>
      </c>
      <c r="F17" s="13">
        <f>SUM(F8:F15)</f>
        <v>21496.65269195416</v>
      </c>
    </row>
    <row r="18" spans="2:6" ht="12">
      <c r="B18" s="3"/>
      <c r="C18" s="3"/>
      <c r="D18" s="3"/>
      <c r="E18" s="3"/>
      <c r="F18" s="3"/>
    </row>
    <row r="19" spans="1:6" ht="12">
      <c r="A19" s="2" t="s">
        <v>137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SEPTEMBRE 2018</v>
      </c>
      <c r="B1" s="51" t="s">
        <v>147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56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37</v>
      </c>
      <c r="B8" s="18">
        <v>7977.73585577127</v>
      </c>
      <c r="C8" s="102">
        <f>IF(B$14=0,0,(B8/B$14)*100)</f>
        <v>64.65347920555719</v>
      </c>
      <c r="D8" s="91">
        <v>811.317758732038</v>
      </c>
      <c r="E8" s="102">
        <f>IF(D$14=0,0,(D8/D$14)*100)</f>
        <v>7.928838181163397</v>
      </c>
      <c r="F8" s="12">
        <f>SUM(B8:D8)</f>
        <v>8853.707093708865</v>
      </c>
      <c r="G8" s="124" t="s">
        <v>142</v>
      </c>
    </row>
    <row r="9" spans="1:7" ht="12">
      <c r="A9" s="36" t="s">
        <v>38</v>
      </c>
      <c r="B9" s="18">
        <v>1366.09198698307</v>
      </c>
      <c r="C9" s="102">
        <f>IF(B$14=0,0,(B9/B$14)*100)</f>
        <v>11.071136155679271</v>
      </c>
      <c r="D9" s="91">
        <v>103.344684289268</v>
      </c>
      <c r="E9" s="102">
        <f>IF(D$14=0,0,(D9/D$14)*100)</f>
        <v>1.0099659101430538</v>
      </c>
      <c r="F9" s="12">
        <f>SUM(B9:D9)</f>
        <v>1480.5078074280173</v>
      </c>
      <c r="G9" s="124" t="s">
        <v>142</v>
      </c>
    </row>
    <row r="10" spans="1:7" ht="12">
      <c r="A10" s="36" t="s">
        <v>55</v>
      </c>
      <c r="B10" s="18">
        <v>1831.36795932207</v>
      </c>
      <c r="C10" s="102">
        <f>IF(B$14=0,0,(B10/B$14)*100)</f>
        <v>14.841843903630487</v>
      </c>
      <c r="D10" s="91">
        <v>358.520230469839</v>
      </c>
      <c r="E10" s="102">
        <f>IF(D$14=0,0,(D10/D$14)*100)</f>
        <v>3.503742968120621</v>
      </c>
      <c r="F10" s="12">
        <f>SUM(B10:D10)</f>
        <v>2204.7300336955395</v>
      </c>
      <c r="G10" s="124" t="s">
        <v>142</v>
      </c>
    </row>
    <row r="11" spans="1:7" ht="12">
      <c r="A11" s="36" t="s">
        <v>39</v>
      </c>
      <c r="B11" s="18">
        <v>1164.02546458909</v>
      </c>
      <c r="C11" s="102">
        <f>IF(B$14=0,0,(B11/B$14)*100)</f>
        <v>9.433540735133048</v>
      </c>
      <c r="D11" s="91">
        <v>8959.3096563371</v>
      </c>
      <c r="E11" s="102">
        <f>IF(D$14=0,0,(D11/D$14)*100)</f>
        <v>87.55745294057293</v>
      </c>
      <c r="F11" s="12">
        <f>SUM(B11:D11)</f>
        <v>10132.768661661323</v>
      </c>
      <c r="G11" s="124" t="s">
        <v>142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142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40</v>
      </c>
      <c r="B14" s="20">
        <f>SUM(B8:B12)</f>
        <v>12339.2212666655</v>
      </c>
      <c r="C14" s="110">
        <f>IF(B$14=0,0,(B14/B$14)*100)</f>
        <v>100</v>
      </c>
      <c r="D14" s="106">
        <f>SUM(D8:D12)</f>
        <v>10232.492329828245</v>
      </c>
      <c r="E14" s="110">
        <f>IF(D$14=0,0,(D14/D$14)*100)</f>
        <v>100</v>
      </c>
      <c r="F14" s="13">
        <f>SUM(F8:F12)</f>
        <v>22671.713596493744</v>
      </c>
    </row>
    <row r="15" spans="2:6" ht="12">
      <c r="B15" s="3"/>
      <c r="C15" s="3"/>
      <c r="D15" s="3"/>
      <c r="E15" s="3"/>
      <c r="F15" s="3"/>
    </row>
    <row r="16" spans="1:6" ht="12">
      <c r="A16" s="2" t="s">
        <v>138</v>
      </c>
      <c r="F16" s="1"/>
    </row>
    <row r="17" ht="12">
      <c r="A17" s="2" t="s">
        <v>139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0.281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SEPTEMBRE 2018</v>
      </c>
      <c r="B1" s="51" t="s">
        <v>148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130</v>
      </c>
      <c r="C4" s="96"/>
      <c r="D4" s="88" t="s">
        <v>132</v>
      </c>
      <c r="E4" s="96"/>
      <c r="F4" s="85"/>
    </row>
    <row r="5" spans="1:6" ht="12">
      <c r="A5" s="23" t="s">
        <v>64</v>
      </c>
      <c r="B5" s="17" t="s">
        <v>48</v>
      </c>
      <c r="C5" s="97" t="s">
        <v>131</v>
      </c>
      <c r="D5" s="89" t="s">
        <v>48</v>
      </c>
      <c r="E5" s="97" t="s">
        <v>131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62</v>
      </c>
      <c r="B8" s="18">
        <v>7707.84767010929</v>
      </c>
      <c r="C8" s="102">
        <f>IF(B$13=0,0,(B8/B$13)*100)</f>
        <v>67.2220897043739</v>
      </c>
      <c r="D8" s="91">
        <v>399.326166328582</v>
      </c>
      <c r="E8" s="102">
        <f>IF(D$13=0,0,(D8/D$13)*100)</f>
        <v>3.9811548068772193</v>
      </c>
      <c r="F8" s="12">
        <f>B8+D8</f>
        <v>8107.1738364378725</v>
      </c>
      <c r="G8" s="124" t="s">
        <v>142</v>
      </c>
    </row>
    <row r="9" spans="1:7" ht="12">
      <c r="A9" s="36" t="s">
        <v>63</v>
      </c>
      <c r="B9" s="18">
        <v>562.057377849609</v>
      </c>
      <c r="C9" s="102">
        <f>IF(B$13=0,0,(B9/B$13)*100)</f>
        <v>4.901844599152005</v>
      </c>
      <c r="D9" s="91">
        <v>193.516966638639</v>
      </c>
      <c r="E9" s="102">
        <f>IF(D$13=0,0,(D9/D$13)*100)</f>
        <v>1.9293025774619086</v>
      </c>
      <c r="F9" s="12">
        <f>B9+D9</f>
        <v>755.574344488248</v>
      </c>
      <c r="G9" s="124" t="s">
        <v>142</v>
      </c>
    </row>
    <row r="10" spans="1:7" ht="12">
      <c r="A10" s="36" t="s">
        <v>55</v>
      </c>
      <c r="B10" s="18">
        <v>2566.62142506355</v>
      </c>
      <c r="C10" s="102">
        <f>IF(B$13=0,0,(B10/B$13)*100)</f>
        <v>22.38415483246616</v>
      </c>
      <c r="D10" s="91">
        <v>619.379210618047</v>
      </c>
      <c r="E10" s="102">
        <f>IF(D$13=0,0,(D10/D$13)*100)</f>
        <v>6.175013634350364</v>
      </c>
      <c r="F10" s="12">
        <f>B10+D10</f>
        <v>3186.0006356815966</v>
      </c>
      <c r="G10" s="124" t="s">
        <v>142</v>
      </c>
    </row>
    <row r="11" spans="1:7" ht="12">
      <c r="A11" s="36" t="s">
        <v>30</v>
      </c>
      <c r="B11" s="18">
        <v>629.715805381119</v>
      </c>
      <c r="C11" s="102">
        <f>IF(B$13=0,0,(B11/B$13)*100)</f>
        <v>5.4919108640079575</v>
      </c>
      <c r="D11" s="91">
        <v>8818.18806996531</v>
      </c>
      <c r="E11" s="102">
        <f>IF(D$13=0,0,(D11/D$13)*100)</f>
        <v>87.9145289813105</v>
      </c>
      <c r="F11" s="12">
        <f>B11+D11</f>
        <v>9447.90387534643</v>
      </c>
      <c r="G11" s="124" t="s">
        <v>142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11466.242278403566</v>
      </c>
      <c r="C13" s="110">
        <f>IF(B$13=0,0,(B13/B$13)*100)</f>
        <v>100</v>
      </c>
      <c r="D13" s="106">
        <f>SUM(D8:D11)</f>
        <v>10030.410413550579</v>
      </c>
      <c r="E13" s="110">
        <f>IF(D$13=0,0,(D13/D$13)*100)</f>
        <v>100</v>
      </c>
      <c r="F13" s="13">
        <f>SUM(F8:F11)</f>
        <v>21496.652691954147</v>
      </c>
    </row>
    <row r="14" spans="2:6" ht="12">
      <c r="B14" s="3"/>
      <c r="C14" s="3"/>
      <c r="D14" s="3"/>
      <c r="E14" s="3"/>
      <c r="F14" s="3"/>
    </row>
    <row r="15" spans="1:6" ht="12">
      <c r="A15" s="2" t="s">
        <v>138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2001-07-18T03:05:16Z</cp:lastPrinted>
  <dcterms:created xsi:type="dcterms:W3CDTF">1999-06-22T23:28:10Z</dcterms:created>
  <dcterms:modified xsi:type="dcterms:W3CDTF">2019-01-24T22:27:34Z</dcterms:modified>
  <cp:category/>
  <cp:version/>
  <cp:contentType/>
  <cp:contentStatus/>
</cp:coreProperties>
</file>