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0" windowWidth="9690" windowHeight="7290" tabRatio="831" activeTab="0"/>
  </bookViews>
  <sheets>
    <sheet name="Sommaire" sheetId="1" r:id="rId1"/>
    <sheet name="Type-Lieu" sheetId="2" r:id="rId2"/>
    <sheet name="Résidence" sheetId="3" r:id="rId3"/>
    <sheet name="Sexe" sheetId="4" r:id="rId4"/>
    <sheet name="Age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  <sheet name="Feuil1" sheetId="16" r:id="rId16"/>
  </sheets>
  <definedNames/>
  <calcPr fullCalcOnLoad="1"/>
</workbook>
</file>

<file path=xl/sharedStrings.xml><?xml version="1.0" encoding="utf-8"?>
<sst xmlns="http://schemas.openxmlformats.org/spreadsheetml/2006/main" count="658" uniqueCount="161">
  <si>
    <t>Touristes</t>
  </si>
  <si>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</si>
  <si>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</si>
  <si>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</si>
  <si>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</si>
  <si>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</si>
  <si>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</si>
  <si>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</si>
  <si>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</si>
  <si>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</si>
  <si>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</si>
  <si>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</si>
  <si>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</si>
  <si>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Nouvelle Calédonie</t>
  </si>
  <si>
    <t xml:space="preserve"> Indéterminé</t>
  </si>
  <si>
    <t>Résidents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</si>
  <si>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</si>
  <si>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</si>
  <si>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</si>
  <si>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</si>
  <si>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</si>
  <si>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</si>
  <si>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</si>
  <si>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</si>
  <si>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</si>
  <si>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</si>
  <si>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</si>
  <si>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</si>
  <si>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</si>
  <si>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</si>
  <si>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</si>
  <si>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NATIONALITE</t>
  </si>
  <si>
    <t xml:space="preserve"> Indéterminée</t>
  </si>
  <si>
    <t>DUREE DE SEJOUR</t>
  </si>
  <si>
    <t>ARRIVEES</t>
  </si>
  <si>
    <t xml:space="preserve">               ARRIVEES PAR SEXE</t>
  </si>
  <si>
    <t xml:space="preserve"> ARRIVEES</t>
  </si>
  <si>
    <t>Vacances</t>
  </si>
  <si>
    <t>Affaires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</si>
  <si>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</si>
  <si>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</si>
  <si>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</si>
  <si>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</si>
  <si>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</si>
  <si>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</si>
  <si>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</si>
  <si>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</si>
  <si>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</si>
  <si>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ARRIVEES PAR DUREE DE SEJOUR</t>
  </si>
  <si>
    <t>ARRIVEES PAR NATIONALITE</t>
  </si>
  <si>
    <t>Nombre</t>
  </si>
  <si>
    <t>Jours</t>
  </si>
  <si>
    <t>ENQUETE ARRIVEES DES PASSAGERS</t>
  </si>
  <si>
    <t>Indéterminée</t>
  </si>
  <si>
    <t xml:space="preserve"> ARRIVEES PAR LIEU DE RESIDENCE</t>
  </si>
  <si>
    <t xml:space="preserve"> Vanuatu</t>
  </si>
  <si>
    <t xml:space="preserve"> Australie</t>
  </si>
  <si>
    <t>ARRIVEES PAR TRANCHE D'AGE</t>
  </si>
  <si>
    <t xml:space="preserve"> Nouvelle-Zélande</t>
  </si>
  <si>
    <t>Amis, famille</t>
  </si>
  <si>
    <t>Etudes</t>
  </si>
  <si>
    <t>MOTIF PRINCIPAL DU SEJOUR</t>
  </si>
  <si>
    <t xml:space="preserve"> ARRIVEES PAR MOTIF PRINCIPAL DU SEJOUR</t>
  </si>
  <si>
    <t xml:space="preserve">                               Première Visite en Nouvelle-Calédonie</t>
  </si>
  <si>
    <t>Oui</t>
  </si>
  <si>
    <t>Non</t>
  </si>
  <si>
    <t>Ensemble</t>
  </si>
  <si>
    <t xml:space="preserve">                  ARRIVEES DE TOURISTES PAR LIEU DE RESIDENCE ET PREMIERE VISITE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</si>
  <si>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</si>
  <si>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</si>
  <si>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</si>
  <si>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</si>
  <si>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</si>
  <si>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</si>
  <si>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</si>
  <si>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ARRIVEES DE TOURISTES PAR LIEU DE RESIDENCE ET MODE DE VOYAGE</t>
  </si>
  <si>
    <t xml:space="preserve">                                                 </t>
  </si>
  <si>
    <t>Mode de voyage</t>
  </si>
  <si>
    <t>PRINCIPAL PAYS VISITE</t>
  </si>
  <si>
    <t>TOURISTES PAR ETUDE DE MARCHE (SEXE,PROFESSION,MOTIF,AGE)</t>
  </si>
  <si>
    <t>RESIDENTS PAR PRINCIPAL PAYS VISITE ET DUREE DE SEJOUR</t>
  </si>
  <si>
    <t xml:space="preserve">        ARRIVEES DE TOURISTES PAR LIEU DE RESIDENCE ET </t>
  </si>
  <si>
    <t xml:space="preserve">                             DUREE DE SEJOUR MOYENNE</t>
  </si>
  <si>
    <t xml:space="preserve">        ARRIVEES DE RESIDENTS PAR PRINCIPAL PAYS VISITE ET</t>
  </si>
  <si>
    <t xml:space="preserve">                           DUREE DE SEJOUR MOYENNE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</si>
  <si>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</si>
  <si>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</si>
  <si>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</si>
  <si>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</si>
  <si>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</si>
  <si>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</si>
  <si>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</si>
  <si>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</si>
  <si>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</si>
  <si>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</si>
  <si>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</si>
  <si>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</si>
  <si>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</si>
  <si>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</si>
  <si>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</si>
  <si>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</si>
  <si>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AUSTRALIE</t>
  </si>
  <si>
    <t xml:space="preserve"> AUTRES PAYS D'OCEANIE</t>
  </si>
  <si>
    <t>LIEU DE DEBARQUEMENT</t>
  </si>
  <si>
    <t>Excursion.</t>
  </si>
  <si>
    <t>Visiteurs</t>
  </si>
  <si>
    <t>Migrants</t>
  </si>
  <si>
    <t>TONTOUTA</t>
  </si>
  <si>
    <t>MAGENTA</t>
  </si>
  <si>
    <t>PORT</t>
  </si>
  <si>
    <t xml:space="preserve">                              ARRIVEES PAR TYPE DE PASSAGERS ET LIEU DE DEBARQUEMENT</t>
  </si>
  <si>
    <t>Avec des amis</t>
  </si>
  <si>
    <t>PASSAGERS PAR TYPE ET LIEU DE DEBARQUEMENT</t>
  </si>
  <si>
    <t>TOURISTES ET RESIDENTS PAR LIEU DE RESIDENCE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</si>
  <si>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</si>
  <si>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</si>
  <si>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</si>
  <si>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</si>
  <si>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</si>
  <si>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</si>
  <si>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</si>
  <si>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</si>
  <si>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</si>
  <si>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</si>
  <si>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</si>
  <si>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</si>
  <si>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</si>
  <si>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</si>
  <si>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</si>
  <si>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</si>
  <si>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</si>
  <si>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</si>
  <si>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</si>
  <si>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 xml:space="preserve">ARRIVEES DE RESIDENTS PAR PRINCIPAL PAYS VISITE </t>
  </si>
  <si>
    <t>* : Résidents ayant indiqué leur durée de séjour uniquement</t>
  </si>
  <si>
    <t>Résidents *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</si>
  <si>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</si>
  <si>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</si>
  <si>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</si>
  <si>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</si>
  <si>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</si>
  <si>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>ISEE - Enquête Passagers</t>
  </si>
  <si>
    <t xml:space="preserve">ISEE - Enquête Passagers </t>
  </si>
  <si>
    <t xml:space="preserve"> ARRIVEES PAR MODE D'HEBERGEMENT DANS LE PAYS VISITE</t>
  </si>
  <si>
    <t>NB: Plusieurs motifs peuvent être indiqués par les passagers</t>
  </si>
  <si>
    <t>ISEE - Enquête passagers</t>
  </si>
  <si>
    <t>FÉVRIER 2018</t>
  </si>
  <si>
    <t/>
  </si>
  <si>
    <t xml:space="preserve"> TOURISTES PAR SEXE ET LIEU DE RESIDENCE</t>
  </si>
  <si>
    <t>France</t>
  </si>
  <si>
    <t>Japon</t>
  </si>
  <si>
    <t>Nlle-Zélande</t>
  </si>
  <si>
    <t>Australie</t>
  </si>
  <si>
    <t>Etats-Unis</t>
  </si>
  <si>
    <t>Autre</t>
  </si>
  <si>
    <t xml:space="preserve"> TOURISTES</t>
  </si>
  <si>
    <t xml:space="preserve"> TOURISTES PAR TRANCHE D'AGE ET LIEU DE RESIDENCE</t>
  </si>
  <si>
    <t xml:space="preserve"> TOURISTES PAR MODE D'HEBERGEMENT PRINCIPAL ET LIEU DE RESIDENCE</t>
  </si>
  <si>
    <t xml:space="preserve"> TOURISTES PAR MOTIF PRINCIPAL DU SEJOUR ET LIEU DE RESIDENCE</t>
  </si>
  <si>
    <t>Sport</t>
  </si>
  <si>
    <t>Santé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</si>
</sst>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1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27</xdr:row>
      <xdr:rowOff>85725</xdr:rowOff>
    </xdr:from>
    <xdr:to>
      <xdr:col>4</xdr:col>
      <xdr:colOff>123825</xdr:colOff>
      <xdr:row>33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38625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5.75">
      <c r="A1" s="126" t="s">
        <v>146</v>
      </c>
      <c r="C1" s="26"/>
      <c r="D1" s="27" t="s">
        <v>52</v>
      </c>
      <c r="E1" s="26"/>
    </row>
    <row r="4" ht="12.75">
      <c r="C4" s="80" t="s">
        <v>112</v>
      </c>
    </row>
    <row r="5" ht="6" customHeight="1">
      <c r="C5" s="80"/>
    </row>
    <row r="6" spans="2:3" ht="12.75">
      <c r="B6" s="25"/>
      <c r="C6" s="80" t="s">
        <v>113</v>
      </c>
    </row>
    <row r="7" spans="2:3" ht="12.75">
      <c r="B7" s="25"/>
      <c r="C7" s="80" t="s">
        <v>121</v>
      </c>
    </row>
    <row r="8" spans="2:3" ht="12.75">
      <c r="B8" s="25"/>
      <c r="C8" s="80" t="s">
        <v>122</v>
      </c>
    </row>
    <row r="9" spans="2:3" ht="12.75">
      <c r="B9" s="25"/>
      <c r="C9" s="80" t="s">
        <v>114</v>
      </c>
    </row>
    <row r="10" spans="2:3" ht="12.75">
      <c r="B10" s="25"/>
      <c r="C10" s="80" t="s">
        <v>115</v>
      </c>
    </row>
    <row r="11" spans="2:3" ht="12.75">
      <c r="B11" s="25"/>
      <c r="C11" s="80" t="s">
        <v>116</v>
      </c>
    </row>
    <row r="12" spans="2:3" ht="12.75">
      <c r="B12" s="25"/>
      <c r="C12" s="80" t="s">
        <v>117</v>
      </c>
    </row>
    <row r="13" spans="2:3" ht="6" customHeight="1">
      <c r="B13" s="25"/>
      <c r="C13" s="80"/>
    </row>
    <row r="14" spans="2:3" ht="12.75">
      <c r="B14" s="25"/>
      <c r="C14" s="80" t="s">
        <v>79</v>
      </c>
    </row>
    <row r="15" spans="2:3" ht="12.75">
      <c r="B15" s="25"/>
      <c r="C15" s="80" t="s">
        <v>118</v>
      </c>
    </row>
    <row r="16" spans="2:3" ht="12.75">
      <c r="B16" s="25"/>
      <c r="C16" s="80" t="s">
        <v>119</v>
      </c>
    </row>
    <row r="17" spans="2:3" ht="12.75">
      <c r="B17" s="25"/>
      <c r="C17" s="80" t="s">
        <v>120</v>
      </c>
    </row>
    <row r="18" spans="2:3" ht="6" customHeight="1">
      <c r="B18" s="25"/>
      <c r="C18" s="80"/>
    </row>
    <row r="19" spans="2:3" ht="12.75">
      <c r="B19" s="25"/>
      <c r="C19" s="80" t="s">
        <v>125</v>
      </c>
    </row>
    <row r="20" ht="12.75">
      <c r="C20" s="80" t="s">
        <v>80</v>
      </c>
    </row>
    <row r="22" ht="12.75">
      <c r="D22" s="63" t="s">
        <v>141</v>
      </c>
    </row>
    <row r="25" ht="12.75">
      <c r="D25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2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0" customWidth="1"/>
    <col min="2" max="8" width="10.7109375" style="0" customWidth="1"/>
  </cols>
  <sheetData>
    <row r="1" spans="1:6" ht="12.75">
      <c r="A1" s="125" t="s">
        <v>146</v>
      </c>
      <c r="B1" s="51" t="s">
        <v>148</v>
      </c>
      <c r="C1" s="51"/>
      <c r="D1" s="51"/>
      <c r="E1" s="51"/>
      <c r="F1" s="51"/>
    </row>
    <row r="2" ht="13.5" thickBot="1"/>
    <row r="3" spans="1:8" ht="12.75">
      <c r="A3" s="6"/>
      <c r="B3" s="30"/>
      <c r="C3" s="30"/>
      <c r="D3" s="30"/>
      <c r="E3" s="30"/>
      <c r="F3" s="30"/>
      <c r="G3" s="30"/>
      <c r="H3" s="5"/>
    </row>
    <row r="4" spans="1:8" ht="12.75">
      <c r="A4" s="23" t="s">
        <v>19</v>
      </c>
      <c r="B4" s="33" t="s">
        <v>149</v>
      </c>
      <c r="C4" s="33" t="s">
        <v>150</v>
      </c>
      <c r="D4" s="33" t="s">
        <v>151</v>
      </c>
      <c r="E4" s="33" t="s">
        <v>152</v>
      </c>
      <c r="F4" s="33" t="s">
        <v>153</v>
      </c>
      <c r="G4" s="33" t="s">
        <v>154</v>
      </c>
      <c r="H4" s="24" t="s">
        <v>16</v>
      </c>
    </row>
    <row r="5" spans="1:8" ht="12.75">
      <c r="A5" s="9"/>
      <c r="B5" s="16"/>
      <c r="C5" s="16"/>
      <c r="D5" s="16"/>
      <c r="E5" s="16"/>
      <c r="F5" s="16"/>
      <c r="G5" s="16"/>
      <c r="H5" s="10"/>
    </row>
    <row r="6" spans="1:8" ht="12.75">
      <c r="A6" s="7"/>
      <c r="B6" s="17"/>
      <c r="C6" s="17"/>
      <c r="D6" s="17"/>
      <c r="E6" s="17"/>
      <c r="F6" s="17"/>
      <c r="G6" s="17"/>
      <c r="H6" s="11"/>
    </row>
    <row r="7" spans="1:8" ht="12.75">
      <c r="A7" s="36" t="s">
        <v>85</v>
      </c>
      <c r="B7" s="35">
        <v>1259.64681048218</v>
      </c>
      <c r="C7" s="35">
        <v>960.20619324248</v>
      </c>
      <c r="D7" s="35">
        <v>128.213120781379</v>
      </c>
      <c r="E7" s="35">
        <v>417.170308087489</v>
      </c>
      <c r="F7" s="35">
        <v>20.0467639629155</v>
      </c>
      <c r="G7" s="18">
        <v>1047</v>
      </c>
      <c r="H7" s="12">
        <v>3832.2831965564437</v>
      </c>
    </row>
    <row r="8" spans="1:8" ht="12.75">
      <c r="A8" s="36" t="s">
        <v>86</v>
      </c>
      <c r="B8" s="35">
        <v>1009.3736601266</v>
      </c>
      <c r="C8" s="35">
        <v>1495.24571895604</v>
      </c>
      <c r="D8" s="35">
        <v>106.150329287773</v>
      </c>
      <c r="E8" s="35">
        <v>384.193502544317</v>
      </c>
      <c r="F8" s="35">
        <v>8.99495360651541</v>
      </c>
      <c r="G8" s="18">
        <v>860</v>
      </c>
      <c r="H8" s="12">
        <v>3863.9581645212456</v>
      </c>
    </row>
    <row r="9" spans="1:8" ht="12.75">
      <c r="A9" s="36" t="s">
        <v>30</v>
      </c>
      <c r="B9" s="35"/>
      <c r="C9" s="35"/>
      <c r="D9" s="35"/>
      <c r="E9" s="35"/>
      <c r="F9" s="35"/>
      <c r="G9" s="18"/>
      <c r="H9" s="12">
        <v>0</v>
      </c>
    </row>
    <row r="10" spans="1:8" ht="12.75">
      <c r="A10" s="36"/>
      <c r="B10" s="17"/>
      <c r="C10" s="17"/>
      <c r="D10" s="17"/>
      <c r="E10" s="17"/>
      <c r="F10" s="17"/>
      <c r="G10" s="17"/>
      <c r="H10" s="11"/>
    </row>
    <row r="11" spans="1:8" ht="13.5" thickBot="1">
      <c r="A11" s="32" t="s">
        <v>155</v>
      </c>
      <c r="B11" s="20">
        <v>2269.0204706087798</v>
      </c>
      <c r="C11" s="20">
        <v>2455.45191219852</v>
      </c>
      <c r="D11" s="20">
        <v>234.363450069152</v>
      </c>
      <c r="E11" s="20">
        <v>801.363810631806</v>
      </c>
      <c r="F11" s="20">
        <v>29.041717569430908</v>
      </c>
      <c r="G11" s="20">
        <v>1907</v>
      </c>
      <c r="H11" s="13">
        <v>7696.241361077689</v>
      </c>
    </row>
    <row r="12" spans="2:8" ht="12.75">
      <c r="B12" s="3"/>
      <c r="C12" s="3"/>
      <c r="D12" s="3"/>
      <c r="E12" s="3"/>
      <c r="F12" s="3"/>
      <c r="G12" s="3"/>
      <c r="H12" s="3"/>
    </row>
    <row r="13" spans="2:8" ht="12.75">
      <c r="B13" s="3"/>
      <c r="C13" s="3"/>
      <c r="D13" s="3"/>
      <c r="E13" s="3"/>
      <c r="F13" s="3"/>
      <c r="G13" s="3"/>
      <c r="H13" s="3"/>
    </row>
    <row r="14" spans="1:6" ht="12.75">
      <c r="A14" s="37"/>
      <c r="B14" s="51" t="s">
        <v>156</v>
      </c>
      <c r="C14" s="51"/>
      <c r="D14" s="51"/>
      <c r="E14" s="51"/>
      <c r="F14" s="51"/>
    </row>
    <row r="15" ht="13.5" thickBot="1"/>
    <row r="16" spans="1:8" ht="12.75">
      <c r="A16" s="6"/>
      <c r="B16" s="30"/>
      <c r="C16" s="30"/>
      <c r="D16" s="30"/>
      <c r="E16" s="30"/>
      <c r="F16" s="30"/>
      <c r="G16" s="30"/>
      <c r="H16" s="5"/>
    </row>
    <row r="17" spans="1:8" ht="12.75">
      <c r="A17" s="23" t="s">
        <v>20</v>
      </c>
      <c r="B17" s="33" t="s">
        <v>149</v>
      </c>
      <c r="C17" s="33" t="s">
        <v>150</v>
      </c>
      <c r="D17" s="33" t="s">
        <v>151</v>
      </c>
      <c r="E17" s="33" t="s">
        <v>152</v>
      </c>
      <c r="F17" s="33" t="s">
        <v>153</v>
      </c>
      <c r="G17" s="33" t="s">
        <v>154</v>
      </c>
      <c r="H17" s="24" t="s">
        <v>16</v>
      </c>
    </row>
    <row r="18" spans="1:8" ht="12.75">
      <c r="A18" s="9"/>
      <c r="B18" s="16"/>
      <c r="C18" s="16"/>
      <c r="D18" s="16"/>
      <c r="E18" s="16"/>
      <c r="F18" s="16"/>
      <c r="G18" s="16"/>
      <c r="H18" s="10"/>
    </row>
    <row r="19" spans="1:8" ht="12.75">
      <c r="A19" s="7"/>
      <c r="B19" s="33"/>
      <c r="C19" s="33"/>
      <c r="D19" s="33"/>
      <c r="E19" s="33"/>
      <c r="F19" s="33"/>
      <c r="G19" s="17"/>
      <c r="H19" s="11"/>
    </row>
    <row r="20" spans="1:8" ht="12.75">
      <c r="A20" s="36" t="s">
        <v>21</v>
      </c>
      <c r="B20" s="35">
        <v>82.84703504051</v>
      </c>
      <c r="C20" s="35">
        <v>45.6731130644554</v>
      </c>
      <c r="D20" s="35">
        <v>19.0059817618051</v>
      </c>
      <c r="E20" s="35">
        <v>22.8869860552706</v>
      </c>
      <c r="F20" s="35">
        <v>1.00385542168675</v>
      </c>
      <c r="G20" s="18">
        <v>106</v>
      </c>
      <c r="H20" s="12">
        <v>277.4169713437278</v>
      </c>
    </row>
    <row r="21" spans="1:8" ht="12.75">
      <c r="A21" s="36" t="s">
        <v>22</v>
      </c>
      <c r="B21" s="35">
        <v>77.8433757199415</v>
      </c>
      <c r="C21" s="35">
        <v>30.4666284025465</v>
      </c>
      <c r="D21" s="35">
        <v>4.0370331580993</v>
      </c>
      <c r="E21" s="35">
        <v>16.9186247472911</v>
      </c>
      <c r="F21" s="35">
        <v>1.01565149341333</v>
      </c>
      <c r="G21" s="18">
        <v>106</v>
      </c>
      <c r="H21" s="12">
        <v>236.28131352129176</v>
      </c>
    </row>
    <row r="22" spans="1:8" ht="12.75">
      <c r="A22" s="36" t="s">
        <v>29</v>
      </c>
      <c r="B22" s="35">
        <v>388.51125976957</v>
      </c>
      <c r="C22" s="35">
        <v>1250.11735254308</v>
      </c>
      <c r="D22" s="35">
        <v>36.045863777946</v>
      </c>
      <c r="E22" s="35">
        <v>108.51717917167</v>
      </c>
      <c r="F22" s="35">
        <v>0.999050332383666</v>
      </c>
      <c r="G22" s="18">
        <v>252</v>
      </c>
      <c r="H22" s="12">
        <v>2036.1907055946494</v>
      </c>
    </row>
    <row r="23" spans="1:8" ht="12.75">
      <c r="A23" s="36" t="s">
        <v>23</v>
      </c>
      <c r="B23" s="35">
        <v>423.163611114472</v>
      </c>
      <c r="C23" s="35">
        <v>486.196352606572</v>
      </c>
      <c r="D23" s="35">
        <v>49.0665719584282</v>
      </c>
      <c r="E23" s="35">
        <v>163.14187497313</v>
      </c>
      <c r="F23" s="35">
        <v>4.01602069771773</v>
      </c>
      <c r="G23" s="18">
        <v>332</v>
      </c>
      <c r="H23" s="12">
        <v>1457.58443135032</v>
      </c>
    </row>
    <row r="24" spans="1:8" ht="12.75">
      <c r="A24" s="36" t="s">
        <v>24</v>
      </c>
      <c r="B24" s="35">
        <v>279.983787087797</v>
      </c>
      <c r="C24" s="35">
        <v>208.078800971711</v>
      </c>
      <c r="D24" s="35">
        <v>34.0708341105722</v>
      </c>
      <c r="E24" s="35">
        <v>142.426943106629</v>
      </c>
      <c r="F24" s="35">
        <v>5.00005675122141</v>
      </c>
      <c r="G24" s="18">
        <v>339</v>
      </c>
      <c r="H24" s="12">
        <v>1008.5604220279306</v>
      </c>
    </row>
    <row r="25" spans="1:8" ht="12.75">
      <c r="A25" s="36" t="s">
        <v>25</v>
      </c>
      <c r="B25" s="35">
        <v>400.954453146242</v>
      </c>
      <c r="C25" s="35">
        <v>170.566937058692</v>
      </c>
      <c r="D25" s="35">
        <v>45.0743374080702</v>
      </c>
      <c r="E25" s="35">
        <v>176.203591800803</v>
      </c>
      <c r="F25" s="35">
        <v>6.0026076986675</v>
      </c>
      <c r="G25" s="18">
        <v>344</v>
      </c>
      <c r="H25" s="12">
        <v>1142.8019271124745</v>
      </c>
    </row>
    <row r="26" spans="1:8" ht="12.75">
      <c r="A26" s="36" t="s">
        <v>26</v>
      </c>
      <c r="B26" s="35">
        <v>385.413367939813</v>
      </c>
      <c r="C26" s="35">
        <v>129.787575391964</v>
      </c>
      <c r="D26" s="35">
        <v>32.0434372833548</v>
      </c>
      <c r="E26" s="35">
        <v>108.464518665699</v>
      </c>
      <c r="F26" s="35">
        <v>7.01132862657771</v>
      </c>
      <c r="G26" s="18">
        <v>207</v>
      </c>
      <c r="H26" s="12">
        <v>869.7202279074085</v>
      </c>
    </row>
    <row r="27" spans="1:8" ht="12.75">
      <c r="A27" s="36" t="s">
        <v>27</v>
      </c>
      <c r="B27" s="35">
        <v>140.279795394921</v>
      </c>
      <c r="C27" s="35">
        <v>88.008020091464</v>
      </c>
      <c r="D27" s="35">
        <v>12.0174345244225</v>
      </c>
      <c r="E27" s="35">
        <v>41.8749575967152</v>
      </c>
      <c r="F27" s="35">
        <v>3.99314654776279</v>
      </c>
      <c r="G27" s="18">
        <v>91</v>
      </c>
      <c r="H27" s="12">
        <v>377.17335415528544</v>
      </c>
    </row>
    <row r="28" spans="1:8" ht="12.75">
      <c r="A28" s="36" t="s">
        <v>28</v>
      </c>
      <c r="B28" s="35">
        <v>18.1872260337564</v>
      </c>
      <c r="C28" s="35">
        <v>11.0393571393093</v>
      </c>
      <c r="D28" s="35">
        <v>0</v>
      </c>
      <c r="E28" s="35">
        <v>10.9962544438676</v>
      </c>
      <c r="F28" s="35">
        <v>0</v>
      </c>
      <c r="G28" s="18">
        <v>19</v>
      </c>
      <c r="H28" s="12">
        <v>59.2228376169333</v>
      </c>
    </row>
    <row r="29" spans="1:8" ht="12.75">
      <c r="A29" s="36" t="s">
        <v>30</v>
      </c>
      <c r="B29" s="35">
        <v>71.8365593617591</v>
      </c>
      <c r="C29" s="35">
        <v>35.5177749287268</v>
      </c>
      <c r="D29" s="35">
        <v>3.00195608645408</v>
      </c>
      <c r="E29" s="35">
        <v>9.93288007073063</v>
      </c>
      <c r="F29" s="35">
        <v>0</v>
      </c>
      <c r="G29" s="18">
        <v>110</v>
      </c>
      <c r="H29" s="12">
        <v>230.2891704476706</v>
      </c>
    </row>
    <row r="30" spans="1:8" ht="12.75">
      <c r="A30" s="7"/>
      <c r="B30" s="18"/>
      <c r="C30" s="18"/>
      <c r="D30" s="18"/>
      <c r="E30" s="18"/>
      <c r="F30" s="18"/>
      <c r="G30" s="18">
        <v>0</v>
      </c>
      <c r="H30" s="28"/>
    </row>
    <row r="31" spans="1:8" ht="13.5" thickBot="1">
      <c r="A31" s="32" t="s">
        <v>155</v>
      </c>
      <c r="B31" s="20">
        <v>2269.020470608782</v>
      </c>
      <c r="C31" s="20">
        <v>2455.4519121985204</v>
      </c>
      <c r="D31" s="20">
        <v>234.36345006915235</v>
      </c>
      <c r="E31" s="20">
        <v>801.3638106318061</v>
      </c>
      <c r="F31" s="20">
        <v>29.04171756943089</v>
      </c>
      <c r="G31" s="20">
        <v>1907</v>
      </c>
      <c r="H31" s="13">
        <v>7696</v>
      </c>
    </row>
    <row r="32" spans="2:8" ht="12.75">
      <c r="B32" s="3"/>
      <c r="C32" s="3"/>
      <c r="D32" s="3"/>
      <c r="E32" s="3"/>
      <c r="F32" s="3"/>
      <c r="G32" s="3"/>
      <c r="H32" s="3"/>
    </row>
    <row r="33" spans="1:8" ht="12.75">
      <c r="A33" s="2" t="s">
        <v>142</v>
      </c>
      <c r="B33" s="3"/>
      <c r="C33" s="3"/>
      <c r="D33" s="3"/>
      <c r="E33" s="3"/>
      <c r="F33" s="3"/>
      <c r="G33" s="3"/>
      <c r="H33" s="3"/>
    </row>
    <row r="34" spans="1:8" ht="12.75">
      <c r="A34" s="2"/>
      <c r="B34" s="3"/>
      <c r="C34" s="3"/>
      <c r="D34" s="3"/>
      <c r="E34" s="3"/>
      <c r="F34" s="3"/>
      <c r="G34" s="3"/>
      <c r="H34" s="3"/>
    </row>
    <row r="35" spans="2:8" ht="12.75">
      <c r="B35" s="3"/>
      <c r="C35" s="3"/>
      <c r="D35" s="3"/>
      <c r="E35" s="3"/>
      <c r="F35" s="3"/>
      <c r="G35" s="3"/>
      <c r="H35" s="3"/>
    </row>
    <row r="36" spans="1:8" ht="12.75">
      <c r="A36" s="125"/>
      <c r="B36" s="51" t="s">
        <v>157</v>
      </c>
      <c r="C36" s="3"/>
      <c r="D36" s="3"/>
      <c r="E36" s="3"/>
      <c r="F36" s="3"/>
      <c r="G36" s="3"/>
      <c r="H36" s="3"/>
    </row>
    <row r="37" spans="2:8" ht="13.5" thickBot="1">
      <c r="B37" s="3"/>
      <c r="C37" s="3"/>
      <c r="D37" s="3"/>
      <c r="E37" s="3"/>
      <c r="F37" s="3"/>
      <c r="G37" s="3"/>
      <c r="H37" s="3"/>
    </row>
    <row r="38" spans="1:8" ht="12.75">
      <c r="A38" s="6"/>
      <c r="B38" s="30"/>
      <c r="C38" s="30"/>
      <c r="D38" s="30"/>
      <c r="E38" s="30"/>
      <c r="F38" s="30"/>
      <c r="G38" s="30"/>
      <c r="H38" s="5"/>
    </row>
    <row r="39" spans="1:8" ht="12.75">
      <c r="A39" s="23" t="s">
        <v>61</v>
      </c>
      <c r="B39" s="33" t="s">
        <v>149</v>
      </c>
      <c r="C39" s="33" t="s">
        <v>150</v>
      </c>
      <c r="D39" s="33" t="s">
        <v>151</v>
      </c>
      <c r="E39" s="33" t="s">
        <v>152</v>
      </c>
      <c r="F39" s="33" t="s">
        <v>153</v>
      </c>
      <c r="G39" s="33" t="s">
        <v>154</v>
      </c>
      <c r="H39" s="24" t="s">
        <v>16</v>
      </c>
    </row>
    <row r="40" spans="1:8" ht="12.75">
      <c r="A40" s="9"/>
      <c r="B40" s="16"/>
      <c r="C40" s="16"/>
      <c r="D40" s="16"/>
      <c r="E40" s="16"/>
      <c r="F40" s="16"/>
      <c r="G40" s="16"/>
      <c r="H40" s="10"/>
    </row>
    <row r="41" spans="1:8" ht="12.75">
      <c r="A41" s="7"/>
      <c r="B41" s="33"/>
      <c r="C41" s="33"/>
      <c r="D41" s="33"/>
      <c r="E41" s="33"/>
      <c r="F41" s="33"/>
      <c r="G41" s="17"/>
      <c r="H41" s="11"/>
    </row>
    <row r="42" spans="1:8" ht="12.75">
      <c r="A42" s="36" t="s">
        <v>69</v>
      </c>
      <c r="B42" s="35">
        <v>640.426315157019</v>
      </c>
      <c r="C42" s="35">
        <v>2303.46712216557</v>
      </c>
      <c r="D42" s="35">
        <v>167.191130473395</v>
      </c>
      <c r="E42" s="35">
        <v>634.041498115408</v>
      </c>
      <c r="F42" s="35">
        <v>12.0185211643218</v>
      </c>
      <c r="G42" s="18">
        <v>820</v>
      </c>
      <c r="H42" s="12">
        <v>4577.144587075714</v>
      </c>
    </row>
    <row r="43" spans="1:8" ht="12.75">
      <c r="A43" s="36" t="s">
        <v>70</v>
      </c>
      <c r="B43" s="35">
        <v>240.938674922206</v>
      </c>
      <c r="C43" s="35">
        <v>9.09982922326852</v>
      </c>
      <c r="D43" s="35">
        <v>14.0203402784929</v>
      </c>
      <c r="E43" s="35">
        <v>30.8743226969034</v>
      </c>
      <c r="F43" s="35">
        <v>3.00676117575717</v>
      </c>
      <c r="G43" s="18">
        <v>112</v>
      </c>
      <c r="H43" s="12">
        <v>409.93992829662795</v>
      </c>
    </row>
    <row r="44" spans="1:8" ht="12.75">
      <c r="A44" s="36" t="s">
        <v>59</v>
      </c>
      <c r="B44" s="35">
        <v>1174.92922971422</v>
      </c>
      <c r="C44" s="35">
        <v>28.4582774878149</v>
      </c>
      <c r="D44" s="35">
        <v>31.1040058336858</v>
      </c>
      <c r="E44" s="35">
        <v>104.602012021985</v>
      </c>
      <c r="F44" s="35">
        <v>11.0080685501627</v>
      </c>
      <c r="G44" s="18">
        <v>708</v>
      </c>
      <c r="H44" s="12">
        <v>2058.1015936078684</v>
      </c>
    </row>
    <row r="45" spans="1:8" ht="12.75">
      <c r="A45" s="36" t="s">
        <v>30</v>
      </c>
      <c r="B45" s="35">
        <v>212.726250815334</v>
      </c>
      <c r="C45" s="35">
        <v>114.426683321865</v>
      </c>
      <c r="D45" s="35">
        <v>22.0479734835788</v>
      </c>
      <c r="E45" s="35">
        <v>31.8459777975091</v>
      </c>
      <c r="F45" s="35">
        <v>3.0083666791892</v>
      </c>
      <c r="G45" s="18">
        <v>266</v>
      </c>
      <c r="H45" s="12">
        <v>650.0552520974761</v>
      </c>
    </row>
    <row r="46" spans="1:8" ht="12.75">
      <c r="A46" s="7"/>
      <c r="B46" s="18"/>
      <c r="C46" s="18"/>
      <c r="D46" s="18"/>
      <c r="E46" s="18"/>
      <c r="F46" s="18"/>
      <c r="G46" s="18"/>
      <c r="H46" s="28"/>
    </row>
    <row r="47" spans="1:8" ht="13.5" thickBot="1">
      <c r="A47" s="32" t="s">
        <v>40</v>
      </c>
      <c r="B47" s="34">
        <v>2269.020470608779</v>
      </c>
      <c r="C47" s="34">
        <v>2455.451912198518</v>
      </c>
      <c r="D47" s="34">
        <v>234.3634500691525</v>
      </c>
      <c r="E47" s="34">
        <v>801.3638106318056</v>
      </c>
      <c r="F47" s="34">
        <v>29.041717569430872</v>
      </c>
      <c r="G47" s="20">
        <v>1907</v>
      </c>
      <c r="H47" s="13">
        <v>7696</v>
      </c>
    </row>
    <row r="48" spans="2:8" ht="12.75">
      <c r="B48" s="3"/>
      <c r="C48" s="3"/>
      <c r="D48" s="3"/>
      <c r="E48" s="3"/>
      <c r="F48" s="3"/>
      <c r="G48" s="3"/>
      <c r="H48" s="3"/>
    </row>
    <row r="49" spans="1:8" ht="12.75">
      <c r="A49" s="2" t="s">
        <v>144</v>
      </c>
      <c r="B49" s="3"/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/>
      <c r="C51" s="3"/>
      <c r="D51" s="3"/>
      <c r="E51" s="3"/>
      <c r="F51" s="3"/>
      <c r="G51" s="3"/>
      <c r="H51" s="3"/>
    </row>
    <row r="52" spans="1:6" ht="12.75">
      <c r="A52" s="37"/>
      <c r="B52" s="51" t="s">
        <v>158</v>
      </c>
      <c r="C52" s="51"/>
      <c r="D52" s="51"/>
      <c r="E52" s="51"/>
      <c r="F52" s="51"/>
    </row>
    <row r="53" ht="13.5" thickBot="1"/>
    <row r="54" spans="1:8" ht="12.75">
      <c r="A54" s="6"/>
      <c r="B54" s="30"/>
      <c r="C54" s="30"/>
      <c r="D54" s="30"/>
      <c r="E54" s="30"/>
      <c r="F54" s="30"/>
      <c r="G54" s="30"/>
      <c r="H54" s="5"/>
    </row>
    <row r="55" spans="1:8" ht="12.75">
      <c r="A55" s="23" t="s">
        <v>61</v>
      </c>
      <c r="B55" s="33" t="s">
        <v>149</v>
      </c>
      <c r="C55" s="33" t="s">
        <v>150</v>
      </c>
      <c r="D55" s="33" t="s">
        <v>151</v>
      </c>
      <c r="E55" s="33" t="s">
        <v>152</v>
      </c>
      <c r="F55" s="33" t="s">
        <v>153</v>
      </c>
      <c r="G55" s="33" t="s">
        <v>154</v>
      </c>
      <c r="H55" s="24" t="s">
        <v>16</v>
      </c>
    </row>
    <row r="56" spans="1:8" ht="12.75">
      <c r="A56" s="9"/>
      <c r="B56" s="16"/>
      <c r="C56" s="16"/>
      <c r="D56" s="16"/>
      <c r="E56" s="16"/>
      <c r="F56" s="16"/>
      <c r="G56" s="16"/>
      <c r="H56" s="10"/>
    </row>
    <row r="57" spans="1:8" ht="12.75">
      <c r="A57" s="7"/>
      <c r="B57" s="33"/>
      <c r="C57" s="33"/>
      <c r="D57" s="33"/>
      <c r="E57" s="33"/>
      <c r="F57" s="33"/>
      <c r="G57" s="17"/>
      <c r="H57" s="11"/>
    </row>
    <row r="58" spans="1:8" ht="12.75">
      <c r="A58" s="36" t="s">
        <v>37</v>
      </c>
      <c r="B58" s="35">
        <v>1131.77257985392</v>
      </c>
      <c r="C58" s="35">
        <v>2289.34666070123</v>
      </c>
      <c r="D58" s="35">
        <v>141.193465680025</v>
      </c>
      <c r="E58" s="35">
        <v>554.377269127714</v>
      </c>
      <c r="F58" s="35">
        <v>14.0130794183887</v>
      </c>
      <c r="G58" s="18">
        <v>954</v>
      </c>
      <c r="H58" s="12">
        <v>5084.703054781278</v>
      </c>
    </row>
    <row r="59" spans="1:8" ht="12.75">
      <c r="A59" s="36" t="s">
        <v>38</v>
      </c>
      <c r="B59" s="35">
        <v>431.471501792833</v>
      </c>
      <c r="C59" s="35">
        <v>35.419451604365</v>
      </c>
      <c r="D59" s="35">
        <v>53.0613545881481</v>
      </c>
      <c r="E59" s="35">
        <v>162.263240320794</v>
      </c>
      <c r="F59" s="35">
        <v>6.01227829419404</v>
      </c>
      <c r="G59" s="18">
        <v>243</v>
      </c>
      <c r="H59" s="12">
        <v>931.2278266003342</v>
      </c>
    </row>
    <row r="60" spans="1:8" ht="12.75">
      <c r="A60" s="36" t="s">
        <v>59</v>
      </c>
      <c r="B60" s="35">
        <v>886.445816925961</v>
      </c>
      <c r="C60" s="35">
        <v>35.5210105401423</v>
      </c>
      <c r="D60" s="35">
        <v>24.0300639595419</v>
      </c>
      <c r="E60" s="35">
        <v>70.8044833815696</v>
      </c>
      <c r="F60" s="35">
        <v>10.9899994895109</v>
      </c>
      <c r="G60" s="18">
        <v>394</v>
      </c>
      <c r="H60" s="12">
        <v>1421.7913742967257</v>
      </c>
    </row>
    <row r="61" spans="1:8" ht="12.75">
      <c r="A61" s="36" t="s">
        <v>60</v>
      </c>
      <c r="B61" s="35"/>
      <c r="C61" s="35"/>
      <c r="D61" s="35"/>
      <c r="E61" s="35"/>
      <c r="F61" s="35"/>
      <c r="G61" s="18">
        <v>0</v>
      </c>
      <c r="H61" s="12">
        <v>0</v>
      </c>
    </row>
    <row r="62" spans="1:8" ht="12.75">
      <c r="A62" s="36" t="s">
        <v>159</v>
      </c>
      <c r="B62" s="35"/>
      <c r="C62" s="35"/>
      <c r="D62" s="35"/>
      <c r="E62" s="35"/>
      <c r="F62" s="35"/>
      <c r="G62" s="18">
        <v>0</v>
      </c>
      <c r="H62" s="12">
        <v>0</v>
      </c>
    </row>
    <row r="63" spans="1:8" ht="12.75">
      <c r="A63" s="36" t="s">
        <v>160</v>
      </c>
      <c r="B63" s="35"/>
      <c r="C63" s="35"/>
      <c r="D63" s="35"/>
      <c r="E63" s="35"/>
      <c r="F63" s="35"/>
      <c r="G63" s="18"/>
      <c r="H63" s="12">
        <v>0</v>
      </c>
    </row>
    <row r="64" spans="1:8" ht="12.75">
      <c r="A64" s="36" t="s">
        <v>39</v>
      </c>
      <c r="B64" s="35">
        <v>275.352326938765</v>
      </c>
      <c r="C64" s="35">
        <v>127.576598362508</v>
      </c>
      <c r="D64" s="35">
        <v>25.0796290114963</v>
      </c>
      <c r="E64" s="35">
        <v>34.8334686985771</v>
      </c>
      <c r="F64" s="35">
        <v>2.01950691510008</v>
      </c>
      <c r="G64" s="18">
        <v>462</v>
      </c>
      <c r="H64" s="12">
        <v>926.8615299264465</v>
      </c>
    </row>
    <row r="65" spans="1:8" ht="12.75">
      <c r="A65" s="36" t="s">
        <v>30</v>
      </c>
      <c r="B65" s="35"/>
      <c r="C65" s="35"/>
      <c r="D65" s="35"/>
      <c r="E65" s="35"/>
      <c r="F65" s="35"/>
      <c r="G65" s="18">
        <v>0</v>
      </c>
      <c r="H65" s="12">
        <v>0</v>
      </c>
    </row>
    <row r="66" spans="1:8" ht="12.75">
      <c r="A66" s="7"/>
      <c r="B66" s="18"/>
      <c r="C66" s="18"/>
      <c r="D66" s="18"/>
      <c r="E66" s="18"/>
      <c r="F66" s="18"/>
      <c r="G66" s="18"/>
      <c r="H66" s="28"/>
    </row>
    <row r="67" spans="1:8" ht="13.5" thickBot="1">
      <c r="A67" s="32" t="s">
        <v>40</v>
      </c>
      <c r="B67" s="34">
        <v>2725.042225511479</v>
      </c>
      <c r="C67" s="34">
        <v>2487.8637212082454</v>
      </c>
      <c r="D67" s="34">
        <v>243.36451323921133</v>
      </c>
      <c r="E67" s="34">
        <v>822.2784615286548</v>
      </c>
      <c r="F67" s="34">
        <v>33.03486411719372</v>
      </c>
      <c r="G67" s="20">
        <v>2053</v>
      </c>
      <c r="H67" s="13">
        <v>8364.583785604784</v>
      </c>
    </row>
    <row r="68" spans="2:8" ht="12.75">
      <c r="B68" s="3"/>
      <c r="C68" s="3"/>
      <c r="D68" s="3"/>
      <c r="E68" s="3"/>
      <c r="F68" s="3"/>
      <c r="G68" s="3"/>
      <c r="H68" s="3"/>
    </row>
    <row r="69" spans="1:8" ht="12.75">
      <c r="A69" s="2" t="s">
        <v>142</v>
      </c>
      <c r="H69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5" width="12.7109375" style="2" customWidth="1"/>
    <col min="6" max="16384" width="11.57421875" style="2" customWidth="1"/>
  </cols>
  <sheetData>
    <row r="1" spans="1:5" ht="15.75">
      <c r="A1" s="125" t="str">
        <f>Sommaire!A1</f>
        <v>FÉVRIER 2018</v>
      </c>
      <c r="E1" s="22"/>
    </row>
    <row r="2" spans="1:5" ht="15.75">
      <c r="A2" s="51" t="s">
        <v>67</v>
      </c>
      <c r="B2" s="51"/>
      <c r="C2" s="51"/>
      <c r="D2" s="51"/>
      <c r="E2" s="22"/>
    </row>
    <row r="3" ht="12.75" thickBot="1"/>
    <row r="4" spans="1:5" ht="6" customHeight="1">
      <c r="A4" s="6"/>
      <c r="B4" s="39"/>
      <c r="C4" s="4"/>
      <c r="D4" s="4"/>
      <c r="E4" s="5"/>
    </row>
    <row r="5" spans="1:5" ht="12">
      <c r="A5" s="23" t="s">
        <v>17</v>
      </c>
      <c r="B5" s="49"/>
      <c r="C5" s="62" t="s">
        <v>63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2">
      <c r="A8" s="23"/>
      <c r="B8" s="17" t="s">
        <v>64</v>
      </c>
      <c r="C8" s="50" t="s">
        <v>65</v>
      </c>
      <c r="D8" s="50" t="s">
        <v>30</v>
      </c>
      <c r="E8" s="45" t="s">
        <v>66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2">
      <c r="A11" s="7" t="s">
        <v>1</v>
      </c>
      <c r="B11" s="18">
        <v>1098.91923061295</v>
      </c>
      <c r="C11" s="58">
        <v>1018.50943819334</v>
      </c>
      <c r="D11" s="58">
        <v>151.591801802491</v>
      </c>
      <c r="E11" s="77">
        <f aca="true" t="shared" si="0" ref="E11:E16">SUM(B11:D11)</f>
        <v>2269.020470608781</v>
      </c>
      <c r="F11" s="124" t="s">
        <v>147</v>
      </c>
    </row>
    <row r="12" spans="1:6" ht="12">
      <c r="A12" s="7" t="s">
        <v>88</v>
      </c>
      <c r="B12" s="18">
        <v>15.9881839070315</v>
      </c>
      <c r="C12" s="58">
        <v>8.04964295787236</v>
      </c>
      <c r="D12" s="58">
        <v>0</v>
      </c>
      <c r="E12" s="77">
        <f t="shared" si="0"/>
        <v>24.03782686490386</v>
      </c>
      <c r="F12" s="124" t="s">
        <v>147</v>
      </c>
    </row>
    <row r="13" spans="1:6" ht="12">
      <c r="A13" s="7" t="s">
        <v>89</v>
      </c>
      <c r="B13" s="18">
        <v>25.0483407547095</v>
      </c>
      <c r="C13" s="58">
        <v>4.99963369586049</v>
      </c>
      <c r="D13" s="58">
        <v>0.995995550611791</v>
      </c>
      <c r="E13" s="77">
        <f t="shared" si="0"/>
        <v>31.04397000118178</v>
      </c>
      <c r="F13" s="124" t="s">
        <v>147</v>
      </c>
    </row>
    <row r="14" spans="1:6" ht="12">
      <c r="A14" s="7" t="s">
        <v>87</v>
      </c>
      <c r="B14" s="18">
        <v>56.3613715424838</v>
      </c>
      <c r="C14" s="58">
        <v>12.061140974196</v>
      </c>
      <c r="D14" s="58">
        <v>0.995995550611791</v>
      </c>
      <c r="E14" s="77">
        <f t="shared" si="0"/>
        <v>69.4185080672916</v>
      </c>
      <c r="F14" s="124" t="s">
        <v>147</v>
      </c>
    </row>
    <row r="15" spans="1:6" ht="12">
      <c r="A15" s="7" t="s">
        <v>90</v>
      </c>
      <c r="B15" s="18">
        <v>28.9848186861739</v>
      </c>
      <c r="C15" s="58">
        <v>13.0548058275882</v>
      </c>
      <c r="D15" s="58">
        <v>1.01565149341333</v>
      </c>
      <c r="E15" s="77">
        <f t="shared" si="0"/>
        <v>43.05527600717543</v>
      </c>
      <c r="F15" s="124" t="s">
        <v>147</v>
      </c>
    </row>
    <row r="16" spans="1:6" ht="12">
      <c r="A16" s="7" t="s">
        <v>2</v>
      </c>
      <c r="B16" s="18">
        <v>90.3599031033173</v>
      </c>
      <c r="C16" s="58">
        <v>37.2984733063625</v>
      </c>
      <c r="D16" s="58">
        <v>10.9765351958678</v>
      </c>
      <c r="E16" s="77">
        <f t="shared" si="0"/>
        <v>138.6349116055476</v>
      </c>
      <c r="F16" s="124" t="s">
        <v>147</v>
      </c>
    </row>
    <row r="17" spans="1:6" ht="12">
      <c r="A17" s="14" t="s">
        <v>3</v>
      </c>
      <c r="B17" s="19">
        <f>SUM(B11:B16)</f>
        <v>1315.661848606666</v>
      </c>
      <c r="C17" s="59">
        <f>SUM(C11:C16)</f>
        <v>1093.9731349552192</v>
      </c>
      <c r="D17" s="59">
        <f>SUM(D11:D16)</f>
        <v>165.5759795929957</v>
      </c>
      <c r="E17" s="47">
        <f>SUM(E11:E16)</f>
        <v>2575.210963154881</v>
      </c>
      <c r="F17" s="124" t="s">
        <v>147</v>
      </c>
    </row>
    <row r="18" spans="1:6" ht="6" customHeight="1">
      <c r="A18" s="7"/>
      <c r="B18" s="18"/>
      <c r="C18" s="58"/>
      <c r="D18" s="58"/>
      <c r="E18" s="46"/>
      <c r="F18" s="124" t="s">
        <v>147</v>
      </c>
    </row>
    <row r="19" spans="1:6" ht="12">
      <c r="A19" s="7" t="s">
        <v>4</v>
      </c>
      <c r="B19" s="18">
        <v>2165.41149945013</v>
      </c>
      <c r="C19" s="58">
        <v>151.297848017107</v>
      </c>
      <c r="D19" s="58">
        <v>138.742564731285</v>
      </c>
      <c r="E19" s="77">
        <f>SUM(B19:D19)</f>
        <v>2455.4519121985218</v>
      </c>
      <c r="F19" s="124" t="s">
        <v>147</v>
      </c>
    </row>
    <row r="20" spans="1:6" ht="12">
      <c r="A20" s="7" t="s">
        <v>126</v>
      </c>
      <c r="B20" s="18">
        <v>221.392871338887</v>
      </c>
      <c r="C20" s="58">
        <v>18.0295000148122</v>
      </c>
      <c r="D20" s="58">
        <v>37.2513917954249</v>
      </c>
      <c r="E20" s="77">
        <f>SUM(B20:D20)</f>
        <v>276.6737631491241</v>
      </c>
      <c r="F20" s="124" t="s">
        <v>147</v>
      </c>
    </row>
    <row r="21" spans="1:6" ht="12">
      <c r="A21" s="7" t="s">
        <v>91</v>
      </c>
      <c r="B21" s="18">
        <v>11.015166760518</v>
      </c>
      <c r="C21" s="58">
        <v>10.0680506197513</v>
      </c>
      <c r="D21" s="58">
        <v>1.99985097229854</v>
      </c>
      <c r="E21" s="77">
        <f>SUM(B21:D21)</f>
        <v>23.08306835256784</v>
      </c>
      <c r="F21" s="124" t="s">
        <v>147</v>
      </c>
    </row>
    <row r="22" spans="1:6" ht="12">
      <c r="A22" s="7" t="s">
        <v>92</v>
      </c>
      <c r="B22" s="18">
        <v>18.176807131677</v>
      </c>
      <c r="C22" s="58">
        <v>3.02729853743845</v>
      </c>
      <c r="D22" s="58">
        <v>0.996243425995492</v>
      </c>
      <c r="E22" s="77">
        <f>SUM(B22:D22)</f>
        <v>22.20034909511094</v>
      </c>
      <c r="F22" s="124" t="s">
        <v>147</v>
      </c>
    </row>
    <row r="23" spans="1:6" ht="12">
      <c r="A23" s="7" t="s">
        <v>5</v>
      </c>
      <c r="B23" s="18">
        <v>33.8937175580477</v>
      </c>
      <c r="C23" s="58">
        <v>44.0569743355071</v>
      </c>
      <c r="D23" s="58">
        <v>9.06261939895392</v>
      </c>
      <c r="E23" s="77">
        <f>SUM(B23:D23)</f>
        <v>87.01331129250872</v>
      </c>
      <c r="F23" s="124" t="s">
        <v>147</v>
      </c>
    </row>
    <row r="24" spans="1:6" ht="12">
      <c r="A24" s="14" t="s">
        <v>6</v>
      </c>
      <c r="B24" s="19">
        <f>SUM(B19:B23)</f>
        <v>2449.8900622392594</v>
      </c>
      <c r="C24" s="59">
        <f>SUM(C19:C23)</f>
        <v>226.47967152461604</v>
      </c>
      <c r="D24" s="59">
        <f>SUM(D19:D23)</f>
        <v>188.05267032395784</v>
      </c>
      <c r="E24" s="47">
        <f>SUM(E19:E23)</f>
        <v>2864.4224040878335</v>
      </c>
      <c r="F24" s="124" t="s">
        <v>147</v>
      </c>
    </row>
    <row r="25" spans="1:6" ht="6" customHeight="1">
      <c r="A25" s="7"/>
      <c r="B25" s="18"/>
      <c r="C25" s="58"/>
      <c r="D25" s="58"/>
      <c r="E25" s="46"/>
      <c r="F25" s="124" t="s">
        <v>147</v>
      </c>
    </row>
    <row r="26" spans="1:6" ht="12" customHeight="1">
      <c r="A26" s="7" t="s">
        <v>93</v>
      </c>
      <c r="B26" s="18">
        <v>21.0862356988181</v>
      </c>
      <c r="C26" s="58">
        <v>34.0976452368113</v>
      </c>
      <c r="D26" s="58">
        <v>1.99199110122358</v>
      </c>
      <c r="E26" s="77">
        <f>SUM(B26:D26)</f>
        <v>57.17587203685299</v>
      </c>
      <c r="F26" s="124" t="s">
        <v>147</v>
      </c>
    </row>
    <row r="27" spans="1:6" ht="12" customHeight="1">
      <c r="A27" s="7" t="s">
        <v>94</v>
      </c>
      <c r="B27" s="18">
        <v>7.08046884090615</v>
      </c>
      <c r="C27" s="58">
        <v>16.1803412900085</v>
      </c>
      <c r="D27" s="58">
        <v>0.988859764089122</v>
      </c>
      <c r="E27" s="77">
        <f>SUM(B27:D27)</f>
        <v>24.24966989500377</v>
      </c>
      <c r="F27" s="124" t="s">
        <v>147</v>
      </c>
    </row>
    <row r="28" spans="1:6" ht="12">
      <c r="A28" s="14" t="s">
        <v>7</v>
      </c>
      <c r="B28" s="19">
        <f>SUM(B26:B27)</f>
        <v>28.16670453972425</v>
      </c>
      <c r="C28" s="59">
        <f>SUM(C26:C27)</f>
        <v>50.2779865268198</v>
      </c>
      <c r="D28" s="59">
        <f>SUM(D26:D27)</f>
        <v>2.980850865312702</v>
      </c>
      <c r="E28" s="47">
        <f>SUM(E26:E27)</f>
        <v>81.42554193185676</v>
      </c>
      <c r="F28" s="124" t="s">
        <v>147</v>
      </c>
    </row>
    <row r="29" spans="1:6" ht="6" customHeight="1">
      <c r="A29" s="7"/>
      <c r="B29" s="18"/>
      <c r="C29" s="58"/>
      <c r="D29" s="58"/>
      <c r="E29" s="46"/>
      <c r="F29" s="124" t="s">
        <v>147</v>
      </c>
    </row>
    <row r="30" spans="1:6" ht="12">
      <c r="A30" s="7" t="s">
        <v>8</v>
      </c>
      <c r="B30" s="18">
        <v>11.9951780067206</v>
      </c>
      <c r="C30" s="58">
        <v>14.0310370969984</v>
      </c>
      <c r="D30" s="58">
        <v>3.01550246571187</v>
      </c>
      <c r="E30" s="77">
        <f>SUM(B30:D30)</f>
        <v>29.04171756943087</v>
      </c>
      <c r="F30" s="124" t="s">
        <v>147</v>
      </c>
    </row>
    <row r="31" spans="1:6" ht="12">
      <c r="A31" s="7" t="s">
        <v>95</v>
      </c>
      <c r="B31" s="18">
        <v>3.97356719415487</v>
      </c>
      <c r="C31" s="58">
        <v>5.06487451319039</v>
      </c>
      <c r="D31" s="58">
        <v>0</v>
      </c>
      <c r="E31" s="77">
        <f>SUM(B31:D31)</f>
        <v>9.03844170734526</v>
      </c>
      <c r="F31" s="124" t="s">
        <v>147</v>
      </c>
    </row>
    <row r="32" spans="1:6" ht="12">
      <c r="A32" s="7" t="s">
        <v>96</v>
      </c>
      <c r="B32" s="18">
        <v>29.9769144320985</v>
      </c>
      <c r="C32" s="58">
        <v>16.0553434492591</v>
      </c>
      <c r="D32" s="58">
        <v>0</v>
      </c>
      <c r="E32" s="77">
        <f>SUM(B32:D32)</f>
        <v>46.0322578813576</v>
      </c>
      <c r="F32" s="124" t="s">
        <v>147</v>
      </c>
    </row>
    <row r="33" spans="1:6" ht="12">
      <c r="A33" s="7" t="s">
        <v>97</v>
      </c>
      <c r="B33" s="18">
        <v>4.95929447804324</v>
      </c>
      <c r="C33" s="58">
        <v>0</v>
      </c>
      <c r="D33" s="58">
        <v>1.00385542168675</v>
      </c>
      <c r="E33" s="77">
        <f>SUM(B33:D33)</f>
        <v>5.9631498997299905</v>
      </c>
      <c r="F33" s="124" t="s">
        <v>147</v>
      </c>
    </row>
    <row r="34" spans="1:6" ht="12">
      <c r="A34" s="7" t="s">
        <v>18</v>
      </c>
      <c r="B34" s="18">
        <v>7.9985350005427</v>
      </c>
      <c r="C34" s="58">
        <v>2.02577990402536</v>
      </c>
      <c r="D34" s="58">
        <v>3.02336233678683</v>
      </c>
      <c r="E34" s="77">
        <f>SUM(B34:D34)</f>
        <v>13.04767724135489</v>
      </c>
      <c r="F34" s="124" t="s">
        <v>147</v>
      </c>
    </row>
    <row r="35" spans="1:6" ht="12">
      <c r="A35" s="14" t="s">
        <v>9</v>
      </c>
      <c r="B35" s="19">
        <f>SUM(B30:B34)</f>
        <v>58.903489111559914</v>
      </c>
      <c r="C35" s="59">
        <f>SUM(C30:C34)</f>
        <v>37.177034963473254</v>
      </c>
      <c r="D35" s="59">
        <f>SUM(D30:D34)</f>
        <v>7.04272022418545</v>
      </c>
      <c r="E35" s="47">
        <f>SUM(E30:E34)</f>
        <v>103.1232442992186</v>
      </c>
      <c r="F35" s="124" t="s">
        <v>147</v>
      </c>
    </row>
    <row r="36" spans="1:6" ht="6" customHeight="1">
      <c r="A36" s="7"/>
      <c r="B36" s="18"/>
      <c r="C36" s="58"/>
      <c r="D36" s="58"/>
      <c r="E36" s="46"/>
      <c r="F36" s="124" t="s">
        <v>147</v>
      </c>
    </row>
    <row r="37" spans="1:6" ht="12">
      <c r="A37" s="7" t="s">
        <v>10</v>
      </c>
      <c r="B37" s="18">
        <v>27.6376411727783</v>
      </c>
      <c r="C37" s="58">
        <v>368.449289693827</v>
      </c>
      <c r="D37" s="58">
        <v>120.236105255209</v>
      </c>
      <c r="E37" s="77">
        <v>516.3230361218143</v>
      </c>
      <c r="F37" s="124" t="s">
        <v>147</v>
      </c>
    </row>
    <row r="38" spans="1:6" ht="12">
      <c r="A38" s="7" t="s">
        <v>12</v>
      </c>
      <c r="B38" s="18">
        <v>31.6655371755357</v>
      </c>
      <c r="C38" s="58">
        <v>111.158067290018</v>
      </c>
      <c r="D38" s="58">
        <v>13.2331604069483</v>
      </c>
      <c r="E38" s="77">
        <v>156.05676487250201</v>
      </c>
      <c r="F38" s="124" t="s">
        <v>147</v>
      </c>
    </row>
    <row r="39" spans="1:6" ht="12">
      <c r="A39" s="68" t="s">
        <v>98</v>
      </c>
      <c r="B39" s="21">
        <v>59.303178348314</v>
      </c>
      <c r="C39" s="78">
        <v>479.60735698384497</v>
      </c>
      <c r="D39" s="78">
        <v>133.46926566215728</v>
      </c>
      <c r="E39" s="79">
        <v>672.3798009943164</v>
      </c>
      <c r="F39" s="124" t="s">
        <v>147</v>
      </c>
    </row>
    <row r="40" spans="1:6" ht="6" customHeight="1">
      <c r="A40" s="7"/>
      <c r="B40" s="18"/>
      <c r="C40" s="58"/>
      <c r="D40" s="58"/>
      <c r="E40" s="46"/>
      <c r="F40" s="124" t="s">
        <v>147</v>
      </c>
    </row>
    <row r="41" spans="1:6" ht="12">
      <c r="A41" s="68" t="s">
        <v>99</v>
      </c>
      <c r="B41" s="21">
        <v>125.119806070363</v>
      </c>
      <c r="C41" s="78">
        <v>84.1843219844045</v>
      </c>
      <c r="D41" s="78">
        <v>25.0593220143847</v>
      </c>
      <c r="E41" s="79">
        <v>234.36345006915218</v>
      </c>
      <c r="F41" s="124" t="s">
        <v>147</v>
      </c>
    </row>
    <row r="42" spans="1:6" ht="6" customHeight="1">
      <c r="A42" s="68"/>
      <c r="B42" s="18"/>
      <c r="C42" s="58"/>
      <c r="D42" s="58"/>
      <c r="E42" s="46"/>
      <c r="F42" s="124" t="s">
        <v>147</v>
      </c>
    </row>
    <row r="43" spans="1:6" ht="12">
      <c r="A43" s="68" t="s">
        <v>100</v>
      </c>
      <c r="B43" s="21">
        <v>69.3145573214139</v>
      </c>
      <c r="C43" s="78">
        <v>157.646301542045</v>
      </c>
      <c r="D43" s="78">
        <v>73.1673222659391</v>
      </c>
      <c r="E43" s="79">
        <v>300.128181129398</v>
      </c>
      <c r="F43" s="124" t="s">
        <v>147</v>
      </c>
    </row>
    <row r="44" spans="1:6" ht="6" customHeight="1">
      <c r="A44" s="68"/>
      <c r="B44" s="18"/>
      <c r="C44" s="58"/>
      <c r="D44" s="58"/>
      <c r="E44" s="46"/>
      <c r="F44" s="124" t="s">
        <v>147</v>
      </c>
    </row>
    <row r="45" spans="1:6" ht="12">
      <c r="A45" s="68" t="s">
        <v>101</v>
      </c>
      <c r="B45" s="21">
        <v>435.794465765204</v>
      </c>
      <c r="C45" s="78">
        <v>318.804345418717</v>
      </c>
      <c r="D45" s="78">
        <v>46.7649994478854</v>
      </c>
      <c r="E45" s="79">
        <v>801.3638106318065</v>
      </c>
      <c r="F45" s="124" t="s">
        <v>147</v>
      </c>
    </row>
    <row r="46" spans="1:6" ht="6" customHeight="1">
      <c r="A46" s="68"/>
      <c r="B46" s="18"/>
      <c r="C46" s="58"/>
      <c r="D46" s="58"/>
      <c r="E46" s="46"/>
      <c r="F46" s="124" t="s">
        <v>147</v>
      </c>
    </row>
    <row r="47" spans="1:6" ht="12">
      <c r="A47" s="68" t="s">
        <v>102</v>
      </c>
      <c r="B47" s="21">
        <v>13.1479640933379</v>
      </c>
      <c r="C47" s="78">
        <v>38.3368925500856</v>
      </c>
      <c r="D47" s="78">
        <v>12.1548608391275</v>
      </c>
      <c r="E47" s="79">
        <v>63.639717482551</v>
      </c>
      <c r="F47" s="124" t="s">
        <v>147</v>
      </c>
    </row>
    <row r="48" spans="1:6" ht="12">
      <c r="A48" s="14" t="s">
        <v>11</v>
      </c>
      <c r="B48" s="19">
        <v>702.6799715986328</v>
      </c>
      <c r="C48" s="59">
        <v>1078.579218479097</v>
      </c>
      <c r="D48" s="59">
        <v>290.615770229494</v>
      </c>
      <c r="E48" s="47">
        <v>2071.874960307224</v>
      </c>
      <c r="F48" s="124" t="s">
        <v>147</v>
      </c>
    </row>
    <row r="49" spans="1:6" ht="6" customHeight="1">
      <c r="A49" s="7"/>
      <c r="B49" s="18"/>
      <c r="C49" s="58"/>
      <c r="D49" s="58"/>
      <c r="E49" s="46"/>
      <c r="F49" s="124" t="s">
        <v>147</v>
      </c>
    </row>
    <row r="50" spans="1:6" ht="12">
      <c r="A50" s="14" t="s">
        <v>14</v>
      </c>
      <c r="B50" s="19">
        <v>0</v>
      </c>
      <c r="C50" s="59"/>
      <c r="D50" s="59"/>
      <c r="E50" s="47">
        <v>0</v>
      </c>
      <c r="F50" s="124" t="s">
        <v>147</v>
      </c>
    </row>
    <row r="51" spans="1:6" ht="6" customHeight="1">
      <c r="A51" s="7"/>
      <c r="B51" s="18"/>
      <c r="C51" s="58"/>
      <c r="D51" s="58"/>
      <c r="E51" s="46"/>
      <c r="F51" s="124"/>
    </row>
    <row r="52" spans="1:6" ht="13.5" thickBot="1">
      <c r="A52" s="8" t="s">
        <v>68</v>
      </c>
      <c r="B52" s="20">
        <v>4555.3020760958425</v>
      </c>
      <c r="C52" s="60">
        <v>2486.487046449225</v>
      </c>
      <c r="D52" s="60">
        <v>654.2679912359457</v>
      </c>
      <c r="E52" s="48">
        <v>7696.057113781014</v>
      </c>
      <c r="F52" s="124"/>
    </row>
    <row r="53" spans="2:5" ht="12">
      <c r="B53" s="3"/>
      <c r="C53" s="3"/>
      <c r="D53" s="3"/>
      <c r="E53" s="3"/>
    </row>
    <row r="54" ht="12">
      <c r="A54" s="2" t="s">
        <v>141</v>
      </c>
    </row>
    <row r="57" spans="5:8" ht="12.75">
      <c r="E57" s="61"/>
      <c r="F57" s="61"/>
      <c r="G57" s="61"/>
      <c r="H57" s="61"/>
    </row>
    <row r="58" spans="5:8" ht="12.75">
      <c r="E58" s="61"/>
      <c r="F58" s="61"/>
      <c r="G58" s="61"/>
      <c r="H58" s="61"/>
    </row>
    <row r="59" spans="5:8" ht="12.75">
      <c r="E59" s="61"/>
      <c r="F59" s="61"/>
      <c r="G59" s="61"/>
      <c r="H59" s="61"/>
    </row>
    <row r="60" spans="5:8" ht="12.75">
      <c r="E60" s="61"/>
      <c r="F60" s="61"/>
      <c r="G60" s="61"/>
      <c r="H60" s="61"/>
    </row>
    <row r="61" spans="5:8" ht="12.75">
      <c r="E61" s="61"/>
      <c r="F61" s="61"/>
      <c r="G61" s="61"/>
      <c r="H61" s="61"/>
    </row>
    <row r="62" spans="5:8" ht="12.75">
      <c r="E62" s="61"/>
      <c r="F62" s="61"/>
      <c r="G62" s="61"/>
      <c r="H62" s="61"/>
    </row>
    <row r="63" spans="5:8" ht="12.75">
      <c r="E63" s="61"/>
      <c r="F63" s="61"/>
      <c r="G63" s="61"/>
      <c r="H63" s="61"/>
    </row>
    <row r="64" spans="5:8" ht="12.75">
      <c r="E64" s="61"/>
      <c r="F64" s="61"/>
      <c r="G64" s="61"/>
      <c r="H64" s="61"/>
    </row>
    <row r="65" spans="5:8" ht="12.75">
      <c r="E65" s="61"/>
      <c r="F65" s="61"/>
      <c r="G65" s="61"/>
      <c r="H65" s="61"/>
    </row>
    <row r="66" spans="5:8" ht="12.75">
      <c r="E66" s="61"/>
      <c r="F66" s="61"/>
      <c r="G66" s="61"/>
      <c r="H66" s="61"/>
    </row>
    <row r="67" spans="5:8" ht="12.75">
      <c r="E67" s="61"/>
      <c r="F67" s="61"/>
      <c r="G67" s="61"/>
      <c r="H67" s="61"/>
    </row>
    <row r="68" spans="5:8" ht="12.75">
      <c r="E68" s="61"/>
      <c r="F68" s="61"/>
      <c r="G68" s="61"/>
      <c r="H68" s="61"/>
    </row>
    <row r="69" spans="5:8" ht="12.75">
      <c r="E69" s="61"/>
      <c r="F69" s="61"/>
      <c r="G69" s="61"/>
      <c r="H69" s="61"/>
    </row>
    <row r="70" spans="5:8" ht="12.75">
      <c r="E70" s="61"/>
      <c r="F70" s="61"/>
      <c r="G70" s="61"/>
      <c r="H70" s="61"/>
    </row>
    <row r="71" spans="5:8" ht="12.75">
      <c r="E71" s="61"/>
      <c r="F71" s="61"/>
      <c r="G71" s="61"/>
      <c r="H71" s="61"/>
    </row>
    <row r="72" spans="5:8" ht="12.75">
      <c r="E72" s="61"/>
      <c r="F72" s="61"/>
      <c r="G72" s="61"/>
      <c r="H72" s="61"/>
    </row>
    <row r="73" spans="5:8" ht="12.75">
      <c r="E73" s="61"/>
      <c r="F73" s="61"/>
      <c r="G73" s="61"/>
      <c r="H73" s="61"/>
    </row>
    <row r="74" spans="5:8" ht="12.75">
      <c r="E74" s="61"/>
      <c r="F74" s="61"/>
      <c r="G74" s="61"/>
      <c r="H74" s="61"/>
    </row>
    <row r="75" spans="5:8" ht="12.75">
      <c r="E75" s="61"/>
      <c r="F75" s="61"/>
      <c r="G75" s="61"/>
      <c r="H75" s="61"/>
    </row>
    <row r="76" spans="5:8" ht="12.75">
      <c r="E76" s="61"/>
      <c r="F76" s="61"/>
      <c r="G76" s="61"/>
      <c r="H76" s="61"/>
    </row>
    <row r="77" spans="5:8" ht="12.75">
      <c r="E77" s="61"/>
      <c r="F77" s="61"/>
      <c r="G77" s="61"/>
      <c r="H77" s="61"/>
    </row>
    <row r="78" spans="5:8" ht="12.75">
      <c r="E78" s="61"/>
      <c r="F78" s="61"/>
      <c r="G78" s="61"/>
      <c r="H78" s="61"/>
    </row>
    <row r="79" spans="5:8" ht="12.75">
      <c r="E79" s="61"/>
      <c r="F79" s="61"/>
      <c r="G79" s="61"/>
      <c r="H79" s="61"/>
    </row>
    <row r="80" spans="5:8" ht="12.75">
      <c r="E80" s="61"/>
      <c r="F80" s="61"/>
      <c r="G80" s="61"/>
      <c r="H80" s="61"/>
    </row>
    <row r="81" spans="5:8" ht="12.75">
      <c r="E81" s="61"/>
      <c r="F81" s="61"/>
      <c r="G81" s="61"/>
      <c r="H81" s="61"/>
    </row>
    <row r="82" spans="5:8" ht="12.75">
      <c r="E82" s="61"/>
      <c r="F82" s="61"/>
      <c r="G82" s="61"/>
      <c r="H82" s="61"/>
    </row>
    <row r="83" spans="5:8" ht="12.75">
      <c r="E83" s="61"/>
      <c r="F83" s="61"/>
      <c r="G83" s="61"/>
      <c r="H83" s="61"/>
    </row>
    <row r="84" spans="5:8" ht="12.75">
      <c r="E84" s="61"/>
      <c r="F84" s="61"/>
      <c r="G84" s="61"/>
      <c r="H84" s="61"/>
    </row>
    <row r="85" spans="5:8" ht="12.75">
      <c r="E85" s="61"/>
      <c r="F85" s="61"/>
      <c r="G85" s="61"/>
      <c r="H85" s="61"/>
    </row>
    <row r="86" spans="5:8" ht="12.75">
      <c r="E86" s="61"/>
      <c r="F86" s="61"/>
      <c r="G86" s="61"/>
      <c r="H86" s="61"/>
    </row>
    <row r="87" spans="5:8" ht="12.75">
      <c r="E87" s="61"/>
      <c r="F87" s="61"/>
      <c r="G87" s="61"/>
      <c r="H87" s="61"/>
    </row>
    <row r="88" spans="5:8" ht="12.75">
      <c r="E88" s="61"/>
      <c r="F88" s="61"/>
      <c r="G88" s="61"/>
      <c r="H88" s="61"/>
    </row>
    <row r="89" spans="5:8" ht="12.75">
      <c r="E89" s="61"/>
      <c r="F89" s="61"/>
      <c r="G89" s="61"/>
      <c r="H89" s="61"/>
    </row>
    <row r="90" spans="5:8" ht="12.75">
      <c r="E90" s="61"/>
      <c r="F90" s="61"/>
      <c r="G90" s="61"/>
      <c r="H90" s="61"/>
    </row>
    <row r="91" spans="5:8" ht="12.75">
      <c r="E91" s="61"/>
      <c r="F91" s="61"/>
      <c r="G91" s="61"/>
      <c r="H91" s="61"/>
    </row>
    <row r="92" spans="5:8" ht="12.75">
      <c r="E92" s="61"/>
      <c r="F92" s="61"/>
      <c r="G92" s="61"/>
      <c r="H92" s="61"/>
    </row>
    <row r="93" spans="5:8" ht="12.75">
      <c r="E93" s="61"/>
      <c r="F93" s="61"/>
      <c r="G93" s="61"/>
      <c r="H93" s="61"/>
    </row>
    <row r="94" spans="5:8" ht="12.75">
      <c r="E94" s="61"/>
      <c r="F94" s="61"/>
      <c r="G94" s="61"/>
      <c r="H94" s="61"/>
    </row>
    <row r="95" spans="5:8" ht="12.75">
      <c r="E95" s="61"/>
      <c r="F95" s="61"/>
      <c r="G95" s="61"/>
      <c r="H95" s="61"/>
    </row>
    <row r="96" spans="5:8" ht="12.75">
      <c r="E96" s="61"/>
      <c r="F96" s="61"/>
      <c r="G96" s="61"/>
      <c r="H96" s="61"/>
    </row>
    <row r="97" spans="5:8" ht="12.75">
      <c r="E97" s="61"/>
      <c r="F97" s="61"/>
      <c r="G97" s="61"/>
      <c r="H97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7" width="12.7109375" style="2" customWidth="1"/>
    <col min="8" max="16384" width="11.57421875" style="2" customWidth="1"/>
  </cols>
  <sheetData>
    <row r="1" spans="1:7" ht="15.75">
      <c r="A1" s="125" t="str">
        <f>Sommaire!A1</f>
        <v>FÉVRIER 2018</v>
      </c>
      <c r="G1" s="22"/>
    </row>
    <row r="2" spans="1:7" ht="15.75">
      <c r="A2" s="51" t="s">
        <v>75</v>
      </c>
      <c r="B2" s="51"/>
      <c r="C2" s="51"/>
      <c r="D2" s="51"/>
      <c r="E2" s="51"/>
      <c r="F2" s="51"/>
      <c r="G2" s="22"/>
    </row>
    <row r="3" ht="12.75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2">
      <c r="A5" s="23" t="s">
        <v>17</v>
      </c>
      <c r="B5" s="49"/>
      <c r="C5" s="54" t="s">
        <v>76</v>
      </c>
      <c r="D5" s="62" t="s">
        <v>77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2">
      <c r="A8" s="23"/>
      <c r="B8" s="17" t="s">
        <v>72</v>
      </c>
      <c r="C8" s="50" t="s">
        <v>73</v>
      </c>
      <c r="D8" s="50" t="s">
        <v>74</v>
      </c>
      <c r="E8" s="50" t="s">
        <v>111</v>
      </c>
      <c r="F8" s="50" t="s">
        <v>30</v>
      </c>
      <c r="G8" s="45" t="s">
        <v>66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2">
      <c r="A11" s="7" t="s">
        <v>1</v>
      </c>
      <c r="B11" s="18">
        <v>758.410269273693</v>
      </c>
      <c r="C11" s="58">
        <v>485.676937011009</v>
      </c>
      <c r="D11" s="58">
        <v>604.242947318488</v>
      </c>
      <c r="E11" s="58">
        <v>251.58127240596</v>
      </c>
      <c r="F11" s="58">
        <v>169.109044599632</v>
      </c>
      <c r="G11" s="77">
        <f aca="true" t="shared" si="0" ref="G11:G16">SUM(B11:F11)</f>
        <v>2269.020470608782</v>
      </c>
      <c r="H11" s="124" t="s">
        <v>147</v>
      </c>
    </row>
    <row r="12" spans="1:8" ht="12">
      <c r="A12" s="7" t="s">
        <v>88</v>
      </c>
      <c r="B12" s="18">
        <v>16.0576433329221</v>
      </c>
      <c r="C12" s="58">
        <v>2.99409621537912</v>
      </c>
      <c r="D12" s="58">
        <v>3.99009176599091</v>
      </c>
      <c r="E12" s="58">
        <v>0</v>
      </c>
      <c r="F12" s="58">
        <v>0.995995550611791</v>
      </c>
      <c r="G12" s="77">
        <f t="shared" si="0"/>
        <v>24.037826864903924</v>
      </c>
      <c r="H12" s="124" t="s">
        <v>147</v>
      </c>
    </row>
    <row r="13" spans="1:8" ht="12">
      <c r="A13" s="7" t="s">
        <v>89</v>
      </c>
      <c r="B13" s="18">
        <v>13.0227327997923</v>
      </c>
      <c r="C13" s="58">
        <v>2.0077108433735</v>
      </c>
      <c r="D13" s="58">
        <v>10.9549248337508</v>
      </c>
      <c r="E13" s="58">
        <v>3.04695448023999</v>
      </c>
      <c r="F13" s="58">
        <v>2.01164704402512</v>
      </c>
      <c r="G13" s="77">
        <f t="shared" si="0"/>
        <v>31.04397000118171</v>
      </c>
      <c r="H13" s="124" t="s">
        <v>147</v>
      </c>
    </row>
    <row r="14" spans="1:8" ht="12">
      <c r="A14" s="7" t="s">
        <v>87</v>
      </c>
      <c r="B14" s="18">
        <v>23.1679586849243</v>
      </c>
      <c r="C14" s="58">
        <v>22.0858413579576</v>
      </c>
      <c r="D14" s="58">
        <v>19.1493545863993</v>
      </c>
      <c r="E14" s="58">
        <v>3.02336233678683</v>
      </c>
      <c r="F14" s="58">
        <v>1.99199110122358</v>
      </c>
      <c r="G14" s="77">
        <f t="shared" si="0"/>
        <v>69.41850806729161</v>
      </c>
      <c r="H14" s="124" t="s">
        <v>147</v>
      </c>
    </row>
    <row r="15" spans="1:8" ht="12">
      <c r="A15" s="7" t="s">
        <v>90</v>
      </c>
      <c r="B15" s="18">
        <v>22.1010848909389</v>
      </c>
      <c r="C15" s="58">
        <v>6.9798287253575</v>
      </c>
      <c r="D15" s="58">
        <v>7.93942125880365</v>
      </c>
      <c r="E15" s="58">
        <v>5.01928963866203</v>
      </c>
      <c r="F15" s="58">
        <v>1.01565149341333</v>
      </c>
      <c r="G15" s="77">
        <f t="shared" si="0"/>
        <v>43.05527600717541</v>
      </c>
      <c r="H15" s="124" t="s">
        <v>147</v>
      </c>
    </row>
    <row r="16" spans="1:8" ht="12">
      <c r="A16" s="7" t="s">
        <v>2</v>
      </c>
      <c r="B16" s="18">
        <v>57.2983542438358</v>
      </c>
      <c r="C16" s="58">
        <v>37.0061554007594</v>
      </c>
      <c r="D16" s="58">
        <v>22.1784091013755</v>
      </c>
      <c r="E16" s="58">
        <v>15.1033809061892</v>
      </c>
      <c r="F16" s="58">
        <v>7.04861195338783</v>
      </c>
      <c r="G16" s="77">
        <f t="shared" si="0"/>
        <v>138.6349116055477</v>
      </c>
      <c r="H16" s="124" t="s">
        <v>147</v>
      </c>
    </row>
    <row r="17" spans="1:8" ht="12">
      <c r="A17" s="14" t="s">
        <v>3</v>
      </c>
      <c r="B17" s="19">
        <f aca="true" t="shared" si="1" ref="B17:G17">SUM(B11:B16)</f>
        <v>890.0580432261063</v>
      </c>
      <c r="C17" s="59">
        <f t="shared" si="1"/>
        <v>556.7505695538362</v>
      </c>
      <c r="D17" s="59">
        <f t="shared" si="1"/>
        <v>668.4551488648082</v>
      </c>
      <c r="E17" s="59">
        <f t="shared" si="1"/>
        <v>277.7742597678381</v>
      </c>
      <c r="F17" s="59">
        <f t="shared" si="1"/>
        <v>182.17294174229366</v>
      </c>
      <c r="G17" s="47">
        <f t="shared" si="1"/>
        <v>2575.210963154882</v>
      </c>
      <c r="H17" s="124" t="s">
        <v>147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24" t="s">
        <v>147</v>
      </c>
    </row>
    <row r="19" spans="1:8" ht="12">
      <c r="A19" s="7" t="s">
        <v>4</v>
      </c>
      <c r="B19" s="18">
        <v>104.224244528061</v>
      </c>
      <c r="C19" s="58">
        <v>487.348541938613</v>
      </c>
      <c r="D19" s="58">
        <v>727.777014741289</v>
      </c>
      <c r="E19" s="58">
        <v>1005.4949784792</v>
      </c>
      <c r="F19" s="58">
        <v>130.607132511362</v>
      </c>
      <c r="G19" s="77">
        <f>SUM(B19:F19)</f>
        <v>2455.4519121985254</v>
      </c>
      <c r="H19" s="124" t="s">
        <v>147</v>
      </c>
    </row>
    <row r="20" spans="1:8" ht="12">
      <c r="A20" s="7" t="s">
        <v>126</v>
      </c>
      <c r="B20" s="18">
        <v>37.3737807477868</v>
      </c>
      <c r="C20" s="58">
        <v>196.246788829543</v>
      </c>
      <c r="D20" s="58">
        <v>14.6797097076247</v>
      </c>
      <c r="E20" s="58">
        <v>19.718300280328</v>
      </c>
      <c r="F20" s="58">
        <v>8.65518358384159</v>
      </c>
      <c r="G20" s="77">
        <f>SUM(B20:F20)</f>
        <v>276.67376314912406</v>
      </c>
      <c r="H20" s="124" t="s">
        <v>147</v>
      </c>
    </row>
    <row r="21" spans="1:8" ht="12">
      <c r="A21" s="7" t="s">
        <v>91</v>
      </c>
      <c r="B21" s="18">
        <v>6.0332083353582</v>
      </c>
      <c r="C21" s="58">
        <v>8.96395995550612</v>
      </c>
      <c r="D21" s="58">
        <v>4.06260597365332</v>
      </c>
      <c r="E21" s="58">
        <v>3.02729853743845</v>
      </c>
      <c r="F21" s="58">
        <v>0.995995550611791</v>
      </c>
      <c r="G21" s="77">
        <f>SUM(B21:F21)</f>
        <v>23.08306835256788</v>
      </c>
      <c r="H21" s="124" t="s">
        <v>147</v>
      </c>
    </row>
    <row r="22" spans="1:8" ht="12">
      <c r="A22" s="7" t="s">
        <v>92</v>
      </c>
      <c r="B22" s="18">
        <v>3.02729853743845</v>
      </c>
      <c r="C22" s="58">
        <v>14.1409928873479</v>
      </c>
      <c r="D22" s="58">
        <v>2.03130298682666</v>
      </c>
      <c r="E22" s="58">
        <v>0.988859764089122</v>
      </c>
      <c r="F22" s="58">
        <v>2.01189491940882</v>
      </c>
      <c r="G22" s="77">
        <f>SUM(B22:F22)</f>
        <v>22.20034909511095</v>
      </c>
      <c r="H22" s="124" t="s">
        <v>147</v>
      </c>
    </row>
    <row r="23" spans="1:8" ht="12">
      <c r="A23" s="7" t="s">
        <v>5</v>
      </c>
      <c r="B23" s="18">
        <v>42.10937889813</v>
      </c>
      <c r="C23" s="58">
        <v>12.9650429635375</v>
      </c>
      <c r="D23" s="58">
        <v>11.9912584929446</v>
      </c>
      <c r="E23" s="58">
        <v>10.9345436971617</v>
      </c>
      <c r="F23" s="58">
        <v>9.01308724073492</v>
      </c>
      <c r="G23" s="77">
        <f>SUM(B23:F23)</f>
        <v>87.01331129250872</v>
      </c>
      <c r="H23" s="124" t="s">
        <v>147</v>
      </c>
    </row>
    <row r="24" spans="1:8" ht="12">
      <c r="A24" s="14" t="s">
        <v>6</v>
      </c>
      <c r="B24" s="19">
        <f aca="true" t="shared" si="2" ref="B24:G24">SUM(B19:B23)</f>
        <v>192.76791104677446</v>
      </c>
      <c r="C24" s="59">
        <f t="shared" si="2"/>
        <v>719.6653265745474</v>
      </c>
      <c r="D24" s="59">
        <f t="shared" si="2"/>
        <v>760.5418919023383</v>
      </c>
      <c r="E24" s="59">
        <f t="shared" si="2"/>
        <v>1040.1639807582171</v>
      </c>
      <c r="F24" s="59">
        <f t="shared" si="2"/>
        <v>151.28329380595915</v>
      </c>
      <c r="G24" s="47">
        <f t="shared" si="2"/>
        <v>2864.422404087837</v>
      </c>
      <c r="H24" s="124" t="s">
        <v>147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24" t="s">
        <v>147</v>
      </c>
    </row>
    <row r="26" spans="1:8" ht="12" customHeight="1">
      <c r="A26" s="7" t="s">
        <v>93</v>
      </c>
      <c r="B26" s="18">
        <v>26.1395273830533</v>
      </c>
      <c r="C26" s="58">
        <v>10.9965548863452</v>
      </c>
      <c r="D26" s="58">
        <v>17.0290923910457</v>
      </c>
      <c r="E26" s="58">
        <v>2.014701825797</v>
      </c>
      <c r="F26" s="58">
        <v>0.995995550611791</v>
      </c>
      <c r="G26" s="77">
        <f>SUM(B26:F26)</f>
        <v>57.17587203685299</v>
      </c>
      <c r="H26" s="124" t="s">
        <v>147</v>
      </c>
    </row>
    <row r="27" spans="1:8" ht="12" customHeight="1">
      <c r="A27" s="7" t="s">
        <v>94</v>
      </c>
      <c r="B27" s="18">
        <v>18.182552663848</v>
      </c>
      <c r="C27" s="58">
        <v>5.07825746706665</v>
      </c>
      <c r="D27" s="58">
        <v>0</v>
      </c>
      <c r="E27" s="58">
        <v>0</v>
      </c>
      <c r="F27" s="58">
        <v>0.988859764089122</v>
      </c>
      <c r="G27" s="77">
        <f>SUM(B27:F27)</f>
        <v>24.24966989500377</v>
      </c>
      <c r="H27" s="124" t="s">
        <v>147</v>
      </c>
    </row>
    <row r="28" spans="1:8" ht="12">
      <c r="A28" s="14" t="s">
        <v>7</v>
      </c>
      <c r="B28" s="19">
        <f aca="true" t="shared" si="3" ref="B28:G28">SUM(B26:B27)</f>
        <v>44.3220800469013</v>
      </c>
      <c r="C28" s="59">
        <f t="shared" si="3"/>
        <v>16.07481235341185</v>
      </c>
      <c r="D28" s="59">
        <f t="shared" si="3"/>
        <v>17.0290923910457</v>
      </c>
      <c r="E28" s="59">
        <f t="shared" si="3"/>
        <v>2.014701825797</v>
      </c>
      <c r="F28" s="59">
        <f t="shared" si="3"/>
        <v>1.984855314700913</v>
      </c>
      <c r="G28" s="47">
        <f t="shared" si="3"/>
        <v>81.42554193185676</v>
      </c>
      <c r="H28" s="124" t="s">
        <v>147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24" t="s">
        <v>147</v>
      </c>
    </row>
    <row r="30" spans="1:8" ht="12">
      <c r="A30" s="7" t="s">
        <v>8</v>
      </c>
      <c r="B30" s="18">
        <v>12.0312047459822</v>
      </c>
      <c r="C30" s="58">
        <v>7.00296250529183</v>
      </c>
      <c r="D30" s="58">
        <v>5.98994273828946</v>
      </c>
      <c r="E30" s="58">
        <v>2.00290575407042</v>
      </c>
      <c r="F30" s="58">
        <v>2.014701825797</v>
      </c>
      <c r="G30" s="77">
        <f>SUM(B30:F30)</f>
        <v>29.041717569430908</v>
      </c>
      <c r="H30" s="124" t="s">
        <v>147</v>
      </c>
    </row>
    <row r="31" spans="1:8" ht="12">
      <c r="A31" s="7" t="s">
        <v>95</v>
      </c>
      <c r="B31" s="18">
        <v>6.06087006380218</v>
      </c>
      <c r="C31" s="58">
        <v>0.946268656716418</v>
      </c>
      <c r="D31" s="58">
        <v>2.03130298682666</v>
      </c>
      <c r="E31" s="58">
        <v>0</v>
      </c>
      <c r="F31" s="58">
        <v>0</v>
      </c>
      <c r="G31" s="77">
        <f>SUM(B31:F31)</f>
        <v>9.038441707345259</v>
      </c>
      <c r="H31" s="124" t="s">
        <v>147</v>
      </c>
    </row>
    <row r="32" spans="1:8" ht="12">
      <c r="A32" s="7" t="s">
        <v>96</v>
      </c>
      <c r="B32" s="18">
        <v>18.085765017206</v>
      </c>
      <c r="C32" s="58">
        <v>10.9413773452577</v>
      </c>
      <c r="D32" s="58">
        <v>12.0126905397112</v>
      </c>
      <c r="E32" s="58">
        <v>3.99642942857083</v>
      </c>
      <c r="F32" s="58">
        <v>0.995995550611791</v>
      </c>
      <c r="G32" s="77">
        <f>SUM(B32:F32)</f>
        <v>46.032257881357516</v>
      </c>
      <c r="H32" s="124" t="s">
        <v>147</v>
      </c>
    </row>
    <row r="33" spans="1:8" ht="12">
      <c r="A33" s="7" t="s">
        <v>97</v>
      </c>
      <c r="B33" s="18">
        <v>0</v>
      </c>
      <c r="C33" s="58">
        <v>2.96657929226737</v>
      </c>
      <c r="D33" s="58">
        <v>2.99657060746262</v>
      </c>
      <c r="E33" s="58">
        <v>0</v>
      </c>
      <c r="F33" s="58">
        <v>0</v>
      </c>
      <c r="G33" s="77">
        <f>SUM(B33:F33)</f>
        <v>5.96314989972999</v>
      </c>
      <c r="H33" s="124" t="s">
        <v>147</v>
      </c>
    </row>
    <row r="34" spans="1:8" ht="12">
      <c r="A34" s="7" t="s">
        <v>18</v>
      </c>
      <c r="B34" s="18">
        <v>7.02846838165773</v>
      </c>
      <c r="C34" s="58">
        <v>0.995995550611791</v>
      </c>
      <c r="D34" s="58">
        <v>0</v>
      </c>
      <c r="E34" s="58">
        <v>1.99985097229854</v>
      </c>
      <c r="F34" s="58">
        <v>3.02336233678683</v>
      </c>
      <c r="G34" s="77">
        <f>SUM(B34:F34)</f>
        <v>13.047677241354892</v>
      </c>
      <c r="H34" s="124" t="s">
        <v>147</v>
      </c>
    </row>
    <row r="35" spans="1:8" ht="12">
      <c r="A35" s="14" t="s">
        <v>9</v>
      </c>
      <c r="B35" s="19">
        <f aca="true" t="shared" si="4" ref="B35:G35">SUM(B30:B34)</f>
        <v>43.20630820864811</v>
      </c>
      <c r="C35" s="59">
        <f t="shared" si="4"/>
        <v>22.85318335014511</v>
      </c>
      <c r="D35" s="59">
        <f t="shared" si="4"/>
        <v>23.030506872289937</v>
      </c>
      <c r="E35" s="59">
        <f t="shared" si="4"/>
        <v>7.99918615493979</v>
      </c>
      <c r="F35" s="59">
        <f t="shared" si="4"/>
        <v>6.034059713195621</v>
      </c>
      <c r="G35" s="47">
        <f t="shared" si="4"/>
        <v>103.12324429921856</v>
      </c>
      <c r="H35" s="124" t="s">
        <v>147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24" t="s">
        <v>147</v>
      </c>
    </row>
    <row r="37" spans="1:8" ht="12">
      <c r="A37" s="7" t="s">
        <v>10</v>
      </c>
      <c r="B37" s="18">
        <v>141.089026859729</v>
      </c>
      <c r="C37" s="58">
        <v>214.020444734347</v>
      </c>
      <c r="D37" s="58">
        <v>59.3816312346824</v>
      </c>
      <c r="E37" s="58">
        <v>7.11737003786807</v>
      </c>
      <c r="F37" s="58">
        <v>94.7145632551881</v>
      </c>
      <c r="G37" s="77">
        <v>516.3230361218145</v>
      </c>
      <c r="H37" s="124" t="s">
        <v>147</v>
      </c>
    </row>
    <row r="38" spans="1:8" ht="12">
      <c r="A38" s="7" t="s">
        <v>12</v>
      </c>
      <c r="B38" s="18">
        <v>65.1848994245427</v>
      </c>
      <c r="C38" s="58">
        <v>44.9653651600975</v>
      </c>
      <c r="D38" s="58">
        <v>23.472072256175</v>
      </c>
      <c r="E38" s="58">
        <v>10.2231921070767</v>
      </c>
      <c r="F38" s="58">
        <v>12.2112359246097</v>
      </c>
      <c r="G38" s="77">
        <v>156.05676487250162</v>
      </c>
      <c r="H38" s="124" t="s">
        <v>147</v>
      </c>
    </row>
    <row r="39" spans="1:8" ht="12">
      <c r="A39" s="68" t="s">
        <v>98</v>
      </c>
      <c r="B39" s="21">
        <v>206.27392628427168</v>
      </c>
      <c r="C39" s="78">
        <v>258.9858098944445</v>
      </c>
      <c r="D39" s="78">
        <v>82.8537034908574</v>
      </c>
      <c r="E39" s="78">
        <v>17.34056214494477</v>
      </c>
      <c r="F39" s="78">
        <v>106.92579917979779</v>
      </c>
      <c r="G39" s="79">
        <v>672.3798009943162</v>
      </c>
      <c r="H39" s="124" t="s">
        <v>147</v>
      </c>
    </row>
    <row r="40" spans="1:8" ht="6" customHeight="1">
      <c r="A40" s="7"/>
      <c r="B40" s="18"/>
      <c r="C40" s="58"/>
      <c r="D40" s="58"/>
      <c r="E40" s="58"/>
      <c r="F40" s="58"/>
      <c r="G40" s="77"/>
      <c r="H40" s="124" t="s">
        <v>147</v>
      </c>
    </row>
    <row r="41" spans="1:8" ht="12">
      <c r="A41" s="68" t="s">
        <v>99</v>
      </c>
      <c r="B41" s="21">
        <v>65.0506522854263</v>
      </c>
      <c r="C41" s="78">
        <v>57.0797477787234</v>
      </c>
      <c r="D41" s="78">
        <v>71.1603400120444</v>
      </c>
      <c r="E41" s="78">
        <v>17.0126861863408</v>
      </c>
      <c r="F41" s="78">
        <v>24.0600238066173</v>
      </c>
      <c r="G41" s="79">
        <v>234.36345006915218</v>
      </c>
      <c r="H41" s="124" t="s">
        <v>147</v>
      </c>
    </row>
    <row r="42" spans="1:8" ht="6" customHeight="1">
      <c r="A42" s="7"/>
      <c r="B42" s="18"/>
      <c r="C42" s="58"/>
      <c r="D42" s="58"/>
      <c r="E42" s="58"/>
      <c r="F42" s="58"/>
      <c r="G42" s="77"/>
      <c r="H42" s="124" t="s">
        <v>147</v>
      </c>
    </row>
    <row r="43" spans="1:8" ht="12">
      <c r="A43" s="68" t="s">
        <v>100</v>
      </c>
      <c r="B43" s="21">
        <v>128.216950851163</v>
      </c>
      <c r="C43" s="78">
        <v>45.850507664028</v>
      </c>
      <c r="D43" s="78">
        <v>25.3853593113244</v>
      </c>
      <c r="E43" s="78">
        <v>47.9376455603562</v>
      </c>
      <c r="F43" s="78">
        <v>52.7377177425265</v>
      </c>
      <c r="G43" s="79">
        <v>300.1281811293981</v>
      </c>
      <c r="H43" s="124" t="s">
        <v>147</v>
      </c>
    </row>
    <row r="44" spans="1:8" ht="6" customHeight="1">
      <c r="A44" s="68"/>
      <c r="B44" s="18"/>
      <c r="C44" s="58"/>
      <c r="D44" s="58"/>
      <c r="E44" s="58"/>
      <c r="F44" s="58"/>
      <c r="G44" s="77"/>
      <c r="H44" s="124" t="s">
        <v>147</v>
      </c>
    </row>
    <row r="45" spans="1:8" ht="12">
      <c r="A45" s="68" t="s">
        <v>101</v>
      </c>
      <c r="B45" s="21">
        <v>240.99207526418</v>
      </c>
      <c r="C45" s="78">
        <v>157.172889607673</v>
      </c>
      <c r="D45" s="78">
        <v>273.83617544345</v>
      </c>
      <c r="E45" s="78">
        <v>102.490030236298</v>
      </c>
      <c r="F45" s="78">
        <v>26.8726400802054</v>
      </c>
      <c r="G45" s="79">
        <v>801.3638106318065</v>
      </c>
      <c r="H45" s="124" t="s">
        <v>147</v>
      </c>
    </row>
    <row r="46" spans="1:8" ht="6" customHeight="1">
      <c r="A46" s="68"/>
      <c r="B46" s="18"/>
      <c r="C46" s="58"/>
      <c r="D46" s="58"/>
      <c r="E46" s="58"/>
      <c r="F46" s="58"/>
      <c r="G46" s="77"/>
      <c r="H46" s="124" t="s">
        <v>147</v>
      </c>
    </row>
    <row r="47" spans="1:8" ht="12">
      <c r="A47" s="68" t="s">
        <v>102</v>
      </c>
      <c r="B47" s="21">
        <v>35.335583191919</v>
      </c>
      <c r="C47" s="78">
        <v>6.05518694163083</v>
      </c>
      <c r="D47" s="78">
        <v>0</v>
      </c>
      <c r="E47" s="78">
        <v>12.1474042470659</v>
      </c>
      <c r="F47" s="78">
        <v>10.1015431019352</v>
      </c>
      <c r="G47" s="79">
        <v>63.63971748255093</v>
      </c>
      <c r="H47" s="124" t="s">
        <v>147</v>
      </c>
    </row>
    <row r="48" spans="1:8" ht="12">
      <c r="A48" s="14" t="s">
        <v>11</v>
      </c>
      <c r="B48" s="19">
        <v>675.8691878769599</v>
      </c>
      <c r="C48" s="59">
        <v>525.1441418864997</v>
      </c>
      <c r="D48" s="59">
        <v>453.2355782576762</v>
      </c>
      <c r="E48" s="59">
        <v>196.9283283750057</v>
      </c>
      <c r="F48" s="59">
        <v>220.6977239110822</v>
      </c>
      <c r="G48" s="47">
        <v>2071.874960307224</v>
      </c>
      <c r="H48" s="124" t="s">
        <v>147</v>
      </c>
    </row>
    <row r="49" spans="1:8" ht="6" customHeight="1">
      <c r="A49" s="7"/>
      <c r="B49" s="18"/>
      <c r="C49" s="58"/>
      <c r="D49" s="58"/>
      <c r="E49" s="58"/>
      <c r="F49" s="58"/>
      <c r="G49" s="46"/>
      <c r="H49" s="124" t="s">
        <v>147</v>
      </c>
    </row>
    <row r="50" spans="1:8" ht="12">
      <c r="A50" s="14" t="s">
        <v>14</v>
      </c>
      <c r="B50" s="19">
        <v>0</v>
      </c>
      <c r="C50" s="59">
        <v>0</v>
      </c>
      <c r="D50" s="59">
        <v>0</v>
      </c>
      <c r="E50" s="59">
        <v>0</v>
      </c>
      <c r="F50" s="59"/>
      <c r="G50" s="47">
        <v>0</v>
      </c>
      <c r="H50" s="124" t="s">
        <v>147</v>
      </c>
    </row>
    <row r="51" spans="1:8" ht="6" customHeight="1">
      <c r="A51" s="7"/>
      <c r="B51" s="18"/>
      <c r="C51" s="58"/>
      <c r="D51" s="58"/>
      <c r="E51" s="58"/>
      <c r="F51" s="58"/>
      <c r="G51" s="46"/>
      <c r="H51" s="124"/>
    </row>
    <row r="52" spans="1:8" ht="13.5" thickBot="1">
      <c r="A52" s="8" t="s">
        <v>68</v>
      </c>
      <c r="B52" s="20">
        <v>1846.2235304053902</v>
      </c>
      <c r="C52" s="60">
        <v>1840.4880337184402</v>
      </c>
      <c r="D52" s="60">
        <v>1922.2922182881582</v>
      </c>
      <c r="E52" s="60">
        <v>1524.8804568817977</v>
      </c>
      <c r="F52" s="60">
        <v>562.1728744872315</v>
      </c>
      <c r="G52" s="48">
        <v>7696.057113781018</v>
      </c>
      <c r="H52" s="124"/>
    </row>
    <row r="53" spans="2:7" ht="12">
      <c r="B53" s="3"/>
      <c r="C53" s="3"/>
      <c r="D53" s="3"/>
      <c r="E53" s="3"/>
      <c r="F53" s="3"/>
      <c r="G53" s="3"/>
    </row>
    <row r="54" ht="12">
      <c r="A54" s="2" t="s">
        <v>141</v>
      </c>
    </row>
    <row r="58" spans="2:5" ht="12.75"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61"/>
      <c r="C60" s="61"/>
      <c r="D60" s="61"/>
      <c r="E60" s="61"/>
    </row>
    <row r="61" spans="2:5" ht="12.75">
      <c r="B61" s="61"/>
      <c r="C61" s="61"/>
      <c r="D61" s="61"/>
      <c r="E61" s="61"/>
    </row>
    <row r="62" spans="2:5" ht="12.75">
      <c r="B62" s="61"/>
      <c r="C62" s="61"/>
      <c r="D62" s="61"/>
      <c r="E62" s="61"/>
    </row>
    <row r="63" spans="2:5" ht="12.75">
      <c r="B63" s="61"/>
      <c r="C63" s="61"/>
      <c r="D63" s="61"/>
      <c r="E63" s="61"/>
    </row>
    <row r="64" spans="2:5" ht="12.75">
      <c r="B64" s="61"/>
      <c r="C64" s="61"/>
      <c r="D64" s="61"/>
      <c r="E64" s="61"/>
    </row>
    <row r="65" spans="2:5" ht="12.75">
      <c r="B65" s="61"/>
      <c r="C65" s="61"/>
      <c r="D65" s="61"/>
      <c r="E65" s="61"/>
    </row>
    <row r="66" spans="2:5" ht="12.75">
      <c r="B66" s="61"/>
      <c r="C66" s="61"/>
      <c r="D66" s="61"/>
      <c r="E66" s="61"/>
    </row>
    <row r="67" spans="2:5" ht="12.75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2:5" ht="12.75"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61"/>
      <c r="C71" s="61"/>
      <c r="D71" s="61"/>
      <c r="E71" s="61"/>
    </row>
    <row r="72" spans="2:5" ht="12.75">
      <c r="B72" s="61"/>
      <c r="C72" s="61"/>
      <c r="D72" s="61"/>
      <c r="E72" s="61"/>
    </row>
    <row r="73" spans="2:5" ht="12.75">
      <c r="B73" s="61"/>
      <c r="C73" s="61"/>
      <c r="D73" s="61"/>
      <c r="E73" s="61"/>
    </row>
    <row r="74" spans="2:5" ht="12.75">
      <c r="B74" s="61"/>
      <c r="C74" s="61"/>
      <c r="D74" s="61"/>
      <c r="E74" s="61"/>
    </row>
    <row r="75" spans="2:5" ht="12.75">
      <c r="B75" s="61"/>
      <c r="C75" s="61"/>
      <c r="D75" s="61"/>
      <c r="E75" s="61"/>
    </row>
    <row r="76" spans="2:5" ht="12.75">
      <c r="B76" s="61"/>
      <c r="C76" s="61"/>
      <c r="D76" s="61"/>
      <c r="E76" s="61"/>
    </row>
    <row r="77" spans="2:5" ht="12.75">
      <c r="B77" s="61"/>
      <c r="C77" s="61"/>
      <c r="D77" s="61"/>
      <c r="E77" s="61"/>
    </row>
    <row r="78" spans="2:5" ht="12.75">
      <c r="B78" s="61"/>
      <c r="C78" s="61"/>
      <c r="D78" s="61"/>
      <c r="E78" s="61"/>
    </row>
    <row r="79" spans="2:5" ht="12.75">
      <c r="B79" s="61"/>
      <c r="C79" s="61"/>
      <c r="D79" s="61"/>
      <c r="E79" s="61"/>
    </row>
    <row r="80" spans="2:5" ht="12.75">
      <c r="B80" s="61"/>
      <c r="C80" s="61"/>
      <c r="D80" s="61"/>
      <c r="E80" s="61"/>
    </row>
    <row r="81" spans="2:5" ht="12.75">
      <c r="B81" s="61"/>
      <c r="C81" s="61"/>
      <c r="D81" s="61"/>
      <c r="E81" s="61"/>
    </row>
    <row r="82" spans="2:5" ht="12.75">
      <c r="B82" s="61"/>
      <c r="C82" s="61"/>
      <c r="D82" s="61"/>
      <c r="E82" s="61"/>
    </row>
    <row r="83" spans="2:5" ht="12.75">
      <c r="B83" s="61"/>
      <c r="C83" s="61"/>
      <c r="D83" s="61"/>
      <c r="E83" s="61"/>
    </row>
    <row r="84" spans="2:5" ht="12.75">
      <c r="B84" s="61"/>
      <c r="C84" s="61"/>
      <c r="D84" s="61"/>
      <c r="E84" s="61"/>
    </row>
    <row r="85" spans="2:5" ht="12.75">
      <c r="B85" s="61"/>
      <c r="C85" s="61"/>
      <c r="D85" s="61"/>
      <c r="E85" s="61"/>
    </row>
    <row r="86" spans="2:5" ht="12.75">
      <c r="B86" s="61"/>
      <c r="C86" s="61"/>
      <c r="D86" s="61"/>
      <c r="E86" s="61"/>
    </row>
    <row r="87" spans="2:5" ht="12.75">
      <c r="B87" s="61"/>
      <c r="C87" s="61"/>
      <c r="D87" s="61"/>
      <c r="E87" s="61"/>
    </row>
    <row r="88" spans="2:5" ht="12.75">
      <c r="B88" s="61"/>
      <c r="C88" s="61"/>
      <c r="D88" s="61"/>
      <c r="E88" s="61"/>
    </row>
    <row r="89" spans="2:5" ht="12.75">
      <c r="B89" s="61"/>
      <c r="C89" s="61"/>
      <c r="D89" s="61"/>
      <c r="E89" s="61"/>
    </row>
    <row r="90" spans="2:5" ht="12.75">
      <c r="B90" s="61"/>
      <c r="C90" s="61"/>
      <c r="D90" s="61"/>
      <c r="E90" s="61"/>
    </row>
    <row r="91" spans="2:5" ht="12.75">
      <c r="B91" s="61"/>
      <c r="C91" s="61"/>
      <c r="D91" s="61"/>
      <c r="E91" s="61"/>
    </row>
    <row r="92" spans="2:5" ht="12.75">
      <c r="B92" s="61"/>
      <c r="C92" s="61"/>
      <c r="D92" s="61"/>
      <c r="E92" s="61"/>
    </row>
    <row r="93" spans="2:5" ht="12.75">
      <c r="B93" s="61"/>
      <c r="C93" s="61"/>
      <c r="D93" s="61"/>
      <c r="E93" s="61"/>
    </row>
    <row r="94" spans="2:5" ht="12.75">
      <c r="B94" s="61"/>
      <c r="C94" s="61"/>
      <c r="D94" s="61"/>
      <c r="E94" s="61"/>
    </row>
    <row r="95" spans="2:5" ht="12.75">
      <c r="B95" s="61"/>
      <c r="C95" s="61"/>
      <c r="D95" s="61"/>
      <c r="E95" s="61"/>
    </row>
    <row r="96" spans="2:5" ht="12.75">
      <c r="B96" s="61"/>
      <c r="C96" s="61"/>
      <c r="D96" s="61"/>
      <c r="E96" s="61"/>
    </row>
    <row r="97" spans="2:5" ht="12.75">
      <c r="B97" s="61"/>
      <c r="C97" s="61"/>
      <c r="D97" s="61"/>
      <c r="E97" s="61"/>
    </row>
    <row r="98" spans="2:5" ht="12.75">
      <c r="B98" s="61"/>
      <c r="C98" s="61"/>
      <c r="D98" s="61"/>
      <c r="E98" s="61"/>
    </row>
    <row r="99" spans="2:5" ht="12.75">
      <c r="B99" s="61"/>
      <c r="C99" s="61"/>
      <c r="D99" s="61"/>
      <c r="E99" s="61"/>
    </row>
    <row r="100" spans="2:5" ht="12.75">
      <c r="B100" s="61"/>
      <c r="C100" s="61"/>
      <c r="D100" s="61"/>
      <c r="E100" s="61"/>
    </row>
    <row r="101" spans="2:5" ht="12.75">
      <c r="B101" s="61"/>
      <c r="C101" s="61"/>
      <c r="D101" s="61"/>
      <c r="E101" s="61"/>
    </row>
    <row r="102" spans="2:5" ht="12.75">
      <c r="B102" s="61"/>
      <c r="C102" s="61"/>
      <c r="D102" s="61"/>
      <c r="E102" s="61"/>
    </row>
    <row r="103" spans="2:5" ht="12.75">
      <c r="B103" s="61"/>
      <c r="C103" s="61"/>
      <c r="D103" s="61"/>
      <c r="E103" s="61"/>
    </row>
    <row r="104" spans="2:5" ht="12.75"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61"/>
      <c r="C106" s="61"/>
      <c r="D106" s="61"/>
      <c r="E106" s="61"/>
    </row>
    <row r="107" spans="2:5" ht="12.75">
      <c r="B107" s="61"/>
      <c r="C107" s="61"/>
      <c r="D107" s="61"/>
      <c r="E107" s="61"/>
    </row>
    <row r="108" spans="2:5" ht="12.75">
      <c r="B108" s="61"/>
      <c r="C108" s="61"/>
      <c r="D108" s="61"/>
      <c r="E108" s="61"/>
    </row>
    <row r="109" spans="2:5" ht="12.75">
      <c r="B109" s="61"/>
      <c r="C109" s="61"/>
      <c r="D109" s="61"/>
      <c r="E109" s="61"/>
    </row>
    <row r="110" spans="2:5" ht="12.75">
      <c r="B110" s="61"/>
      <c r="C110" s="61"/>
      <c r="D110" s="61"/>
      <c r="E110" s="61"/>
    </row>
    <row r="111" spans="2:5" ht="12.75">
      <c r="B111" s="61"/>
      <c r="C111" s="61"/>
      <c r="D111" s="61"/>
      <c r="E111" s="61"/>
    </row>
    <row r="112" spans="2:5" ht="12.75">
      <c r="B112" s="61"/>
      <c r="C112" s="61"/>
      <c r="D112" s="61"/>
      <c r="E112" s="61"/>
    </row>
    <row r="113" spans="2:5" ht="12.75">
      <c r="B113" s="61"/>
      <c r="C113" s="61"/>
      <c r="D113" s="61"/>
      <c r="E113" s="61"/>
    </row>
    <row r="114" spans="2:5" ht="12.75">
      <c r="B114" s="61"/>
      <c r="C114" s="61"/>
      <c r="D114" s="61"/>
      <c r="E114" s="61"/>
    </row>
    <row r="115" spans="2:5" ht="12.75">
      <c r="B115" s="61"/>
      <c r="C115" s="61"/>
      <c r="D115" s="61"/>
      <c r="E115" s="61"/>
    </row>
    <row r="116" spans="2:5" ht="12.75">
      <c r="B116" s="61"/>
      <c r="C116" s="61"/>
      <c r="D116" s="61"/>
      <c r="E116" s="61"/>
    </row>
    <row r="117" spans="2:5" ht="12.75">
      <c r="B117" s="61"/>
      <c r="C117" s="61"/>
      <c r="D117" s="61"/>
      <c r="E117" s="61"/>
    </row>
    <row r="118" spans="2:5" ht="12.75">
      <c r="B118" s="61"/>
      <c r="C118" s="61"/>
      <c r="D118" s="61"/>
      <c r="E118" s="61"/>
    </row>
    <row r="119" spans="2:5" ht="12.75">
      <c r="B119" s="61"/>
      <c r="C119" s="61"/>
      <c r="D119" s="61"/>
      <c r="E119" s="61"/>
    </row>
    <row r="120" spans="2:5" ht="12.75">
      <c r="B120" s="61"/>
      <c r="C120" s="61"/>
      <c r="D120" s="61"/>
      <c r="E120" s="61"/>
    </row>
    <row r="121" spans="2:5" ht="12.75">
      <c r="B121" s="61"/>
      <c r="C121" s="61"/>
      <c r="D121" s="61"/>
      <c r="E121" s="61"/>
    </row>
    <row r="122" spans="2:5" ht="12.75">
      <c r="B122" s="61"/>
      <c r="C122" s="61"/>
      <c r="D122" s="61"/>
      <c r="E122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FÉVRIER 2018</v>
      </c>
      <c r="C1" s="22"/>
    </row>
    <row r="2" spans="1:3" ht="15.75">
      <c r="A2" s="51" t="s">
        <v>81</v>
      </c>
      <c r="B2" s="51"/>
      <c r="C2" s="22"/>
    </row>
    <row r="3" spans="1:3" ht="15.75">
      <c r="A3" s="51" t="s">
        <v>82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17</v>
      </c>
      <c r="B6" s="127" t="s">
        <v>123</v>
      </c>
      <c r="C6" s="12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2">
      <c r="A9" s="23"/>
      <c r="B9" s="17" t="s">
        <v>50</v>
      </c>
      <c r="C9" s="45" t="s">
        <v>51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2">
      <c r="A12" s="7" t="s">
        <v>1</v>
      </c>
      <c r="B12" s="18">
        <v>2122.39698812441</v>
      </c>
      <c r="C12" s="66">
        <v>30.7</v>
      </c>
      <c r="D12" s="124"/>
    </row>
    <row r="13" spans="1:4" ht="12">
      <c r="A13" s="7" t="s">
        <v>88</v>
      </c>
      <c r="B13" s="18">
        <v>24.0378268649039</v>
      </c>
      <c r="C13" s="66">
        <v>13.7</v>
      </c>
      <c r="D13" s="124"/>
    </row>
    <row r="14" spans="1:4" ht="12">
      <c r="A14" s="7" t="s">
        <v>89</v>
      </c>
      <c r="B14" s="18">
        <v>31.0439700011817</v>
      </c>
      <c r="C14" s="66">
        <v>26.6</v>
      </c>
      <c r="D14" s="124"/>
    </row>
    <row r="15" spans="1:4" ht="12">
      <c r="A15" s="7" t="s">
        <v>87</v>
      </c>
      <c r="B15" s="18">
        <v>69.4185080672917</v>
      </c>
      <c r="C15" s="66">
        <v>18.2</v>
      </c>
      <c r="D15" s="124"/>
    </row>
    <row r="16" spans="1:4" ht="12">
      <c r="A16" s="7" t="s">
        <v>90</v>
      </c>
      <c r="B16" s="18">
        <v>42.0396245137621</v>
      </c>
      <c r="C16" s="66">
        <v>19.5</v>
      </c>
      <c r="D16" s="124"/>
    </row>
    <row r="17" spans="1:4" ht="12">
      <c r="A17" s="7" t="s">
        <v>2</v>
      </c>
      <c r="B17" s="18">
        <v>129.613010044616</v>
      </c>
      <c r="C17" s="66">
        <v>20.8</v>
      </c>
      <c r="D17" s="124"/>
    </row>
    <row r="18" spans="1:4" ht="12">
      <c r="A18" s="14" t="s">
        <v>3</v>
      </c>
      <c r="B18" s="19">
        <v>2418.54992761617</v>
      </c>
      <c r="C18" s="67">
        <v>29.4</v>
      </c>
      <c r="D18" s="124"/>
    </row>
    <row r="19" spans="1:4" ht="6" customHeight="1">
      <c r="A19" s="7"/>
      <c r="B19" s="18"/>
      <c r="C19" s="46"/>
      <c r="D19" s="124"/>
    </row>
    <row r="20" spans="1:4" ht="12">
      <c r="A20" s="7" t="s">
        <v>4</v>
      </c>
      <c r="B20" s="18">
        <v>2396.60096979416</v>
      </c>
      <c r="C20" s="66">
        <v>7.6</v>
      </c>
      <c r="D20" s="124"/>
    </row>
    <row r="21" spans="1:4" ht="12">
      <c r="A21" s="7" t="s">
        <v>126</v>
      </c>
      <c r="B21" s="18">
        <v>268.895465385302</v>
      </c>
      <c r="C21" s="66">
        <v>8.9</v>
      </c>
      <c r="D21" s="124"/>
    </row>
    <row r="22" spans="1:4" ht="12">
      <c r="A22" s="7" t="s">
        <v>91</v>
      </c>
      <c r="B22" s="18">
        <v>22.0870728019561</v>
      </c>
      <c r="C22" s="66">
        <v>11.2</v>
      </c>
      <c r="D22" s="124"/>
    </row>
    <row r="23" spans="1:4" ht="12">
      <c r="A23" s="7" t="s">
        <v>92</v>
      </c>
      <c r="B23" s="18">
        <v>22.2003490951109</v>
      </c>
      <c r="C23" s="66">
        <v>12.6</v>
      </c>
      <c r="D23" s="124"/>
    </row>
    <row r="24" spans="1:4" ht="12">
      <c r="A24" s="7" t="s">
        <v>5</v>
      </c>
      <c r="B24" s="18">
        <v>82.0136775966482</v>
      </c>
      <c r="C24" s="66">
        <v>28.2</v>
      </c>
      <c r="D24" s="124"/>
    </row>
    <row r="25" spans="1:4" ht="12">
      <c r="A25" s="14" t="s">
        <v>6</v>
      </c>
      <c r="B25" s="19">
        <v>2791.79753467318</v>
      </c>
      <c r="C25" s="67">
        <v>8.4</v>
      </c>
      <c r="D25" s="124"/>
    </row>
    <row r="26" spans="1:4" ht="6" customHeight="1">
      <c r="A26" s="7"/>
      <c r="B26" s="18"/>
      <c r="C26" s="46"/>
      <c r="D26" s="124"/>
    </row>
    <row r="27" spans="1:4" ht="12" customHeight="1">
      <c r="A27" s="7" t="s">
        <v>93</v>
      </c>
      <c r="B27" s="18">
        <v>51.1795916359837</v>
      </c>
      <c r="C27" s="66">
        <v>24.2</v>
      </c>
      <c r="D27" s="124"/>
    </row>
    <row r="28" spans="1:4" ht="12" customHeight="1">
      <c r="A28" s="7" t="s">
        <v>94</v>
      </c>
      <c r="B28" s="18">
        <v>24.2496698950038</v>
      </c>
      <c r="C28" s="66">
        <v>114.8</v>
      </c>
      <c r="D28" s="124"/>
    </row>
    <row r="29" spans="1:4" ht="12">
      <c r="A29" s="14" t="s">
        <v>7</v>
      </c>
      <c r="B29" s="19">
        <v>75.4292615309874</v>
      </c>
      <c r="C29" s="67">
        <v>53.3</v>
      </c>
      <c r="D29" s="124"/>
    </row>
    <row r="30" spans="1:4" ht="6" customHeight="1">
      <c r="A30" s="7"/>
      <c r="B30" s="18"/>
      <c r="C30" s="46"/>
      <c r="D30" s="124"/>
    </row>
    <row r="31" spans="1:4" ht="12">
      <c r="A31" s="7" t="s">
        <v>8</v>
      </c>
      <c r="B31" s="18">
        <v>27.049002383655</v>
      </c>
      <c r="C31" s="66">
        <v>14.4</v>
      </c>
      <c r="D31" s="124"/>
    </row>
    <row r="32" spans="1:4" ht="12">
      <c r="A32" s="7" t="s">
        <v>95</v>
      </c>
      <c r="B32" s="18">
        <v>9.03844170734526</v>
      </c>
      <c r="C32" s="66">
        <v>55.4</v>
      </c>
      <c r="D32" s="124"/>
    </row>
    <row r="33" spans="1:4" ht="12">
      <c r="A33" s="7" t="s">
        <v>96</v>
      </c>
      <c r="B33" s="18">
        <v>46.0322578813576</v>
      </c>
      <c r="C33" s="66">
        <v>20.8</v>
      </c>
      <c r="D33" s="124"/>
    </row>
    <row r="34" spans="1:4" ht="12">
      <c r="A34" s="7" t="s">
        <v>97</v>
      </c>
      <c r="B34" s="18">
        <v>5.96314989972999</v>
      </c>
      <c r="C34" s="66">
        <v>7.9</v>
      </c>
      <c r="D34" s="124"/>
    </row>
    <row r="35" spans="1:4" ht="12">
      <c r="A35" s="7" t="s">
        <v>18</v>
      </c>
      <c r="B35" s="18">
        <v>13.0476772413549</v>
      </c>
      <c r="C35" s="66">
        <v>30.5</v>
      </c>
      <c r="D35" s="124"/>
    </row>
    <row r="36" spans="1:4" ht="12">
      <c r="A36" s="14" t="s">
        <v>9</v>
      </c>
      <c r="B36" s="19">
        <v>101.130529113443</v>
      </c>
      <c r="C36" s="67">
        <v>22.7</v>
      </c>
      <c r="D36" s="124"/>
    </row>
    <row r="37" spans="1:4" ht="6" customHeight="1">
      <c r="A37" s="7"/>
      <c r="B37" s="18"/>
      <c r="C37" s="82"/>
      <c r="D37" s="124"/>
    </row>
    <row r="38" spans="1:4" ht="12">
      <c r="A38" s="7" t="s">
        <v>10</v>
      </c>
      <c r="B38" s="18">
        <v>362.035261436673</v>
      </c>
      <c r="C38" s="66">
        <v>37.9</v>
      </c>
      <c r="D38" s="124"/>
    </row>
    <row r="39" spans="1:4" ht="12">
      <c r="A39" s="7" t="s">
        <v>12</v>
      </c>
      <c r="B39" s="18">
        <v>136.696814794984</v>
      </c>
      <c r="C39" s="66">
        <v>17.6</v>
      </c>
      <c r="D39" s="124"/>
    </row>
    <row r="40" spans="1:4" ht="12">
      <c r="A40" s="68" t="s">
        <v>98</v>
      </c>
      <c r="B40" s="21">
        <v>498.732076231657</v>
      </c>
      <c r="C40" s="83">
        <v>32.3</v>
      </c>
      <c r="D40" s="124"/>
    </row>
    <row r="41" spans="1:4" ht="3.75" customHeight="1">
      <c r="A41" s="7"/>
      <c r="B41" s="18"/>
      <c r="C41" s="66"/>
      <c r="D41" s="124"/>
    </row>
    <row r="42" spans="1:4" ht="12">
      <c r="A42" s="68" t="s">
        <v>99</v>
      </c>
      <c r="B42" s="21">
        <v>230.334028906744</v>
      </c>
      <c r="C42" s="83">
        <v>10</v>
      </c>
      <c r="D42" s="124"/>
    </row>
    <row r="43" spans="1:4" ht="3.75" customHeight="1">
      <c r="A43" s="68"/>
      <c r="B43" s="18"/>
      <c r="C43" s="83"/>
      <c r="D43" s="124"/>
    </row>
    <row r="44" spans="1:4" ht="12">
      <c r="A44" s="68" t="s">
        <v>100</v>
      </c>
      <c r="B44" s="21">
        <v>238.230813937975</v>
      </c>
      <c r="C44" s="83">
        <v>38.9</v>
      </c>
      <c r="D44" s="124"/>
    </row>
    <row r="45" spans="1:4" ht="3.75" customHeight="1">
      <c r="A45" s="68"/>
      <c r="B45" s="18"/>
      <c r="C45" s="83"/>
      <c r="D45" s="124"/>
    </row>
    <row r="46" spans="1:4" ht="12">
      <c r="A46" s="68" t="s">
        <v>101</v>
      </c>
      <c r="B46" s="21">
        <v>785.469952915003</v>
      </c>
      <c r="C46" s="83">
        <v>9.7</v>
      </c>
      <c r="D46" s="124"/>
    </row>
    <row r="47" spans="1:4" ht="3.75" customHeight="1">
      <c r="A47" s="68"/>
      <c r="B47" s="18"/>
      <c r="C47" s="83"/>
      <c r="D47" s="124"/>
    </row>
    <row r="48" spans="1:4" ht="12">
      <c r="A48" s="68" t="s">
        <v>102</v>
      </c>
      <c r="B48" s="21">
        <v>55.5531240817965</v>
      </c>
      <c r="C48" s="83">
        <v>18.8</v>
      </c>
      <c r="D48" s="124"/>
    </row>
    <row r="49" spans="1:4" ht="12">
      <c r="A49" s="14" t="s">
        <v>11</v>
      </c>
      <c r="B49" s="19">
        <v>1808.31999607317</v>
      </c>
      <c r="C49" s="67">
        <v>20.1</v>
      </c>
      <c r="D49" s="124"/>
    </row>
    <row r="50" spans="1:4" ht="6" customHeight="1">
      <c r="A50" s="7"/>
      <c r="B50" s="18"/>
      <c r="C50" s="46"/>
      <c r="D50" s="124"/>
    </row>
    <row r="51" spans="1:4" ht="12">
      <c r="A51" s="14" t="s">
        <v>14</v>
      </c>
      <c r="B51" s="19"/>
      <c r="C51" s="67"/>
      <c r="D51" s="124"/>
    </row>
    <row r="52" spans="1:4" ht="6" customHeight="1">
      <c r="A52" s="7"/>
      <c r="B52" s="18"/>
      <c r="C52" s="46"/>
      <c r="D52" s="124"/>
    </row>
    <row r="53" spans="1:4" ht="13.5" thickBot="1">
      <c r="A53" s="8" t="s">
        <v>34</v>
      </c>
      <c r="B53" s="34">
        <v>7195.22724900695</v>
      </c>
      <c r="C53" s="84">
        <v>19.1</v>
      </c>
      <c r="D53" s="124"/>
    </row>
    <row r="55" ht="12">
      <c r="A55" s="2" t="s">
        <v>141</v>
      </c>
    </row>
    <row r="56" ht="12">
      <c r="A56" s="1" t="s">
        <v>124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ht="12">
      <c r="A1" s="125" t="str">
        <f>Sommaire!A1</f>
        <v>FÉVRIER 2018</v>
      </c>
    </row>
    <row r="2" spans="1:3" ht="12.75">
      <c r="A2" s="51" t="s">
        <v>133</v>
      </c>
      <c r="B2" s="51"/>
      <c r="C2" s="51"/>
    </row>
    <row r="3" ht="12.75" thickBot="1"/>
    <row r="4" spans="1:3" ht="6" customHeight="1">
      <c r="A4" s="6"/>
      <c r="B4" s="86"/>
      <c r="C4" s="5"/>
    </row>
    <row r="5" spans="1:3" ht="12">
      <c r="A5" s="23" t="s">
        <v>78</v>
      </c>
      <c r="B5" s="112" t="s">
        <v>140</v>
      </c>
      <c r="C5" s="11"/>
    </row>
    <row r="6" spans="1:3" ht="6" customHeight="1">
      <c r="A6" s="23"/>
      <c r="B6" s="113"/>
      <c r="C6" s="111"/>
    </row>
    <row r="7" spans="1:3" ht="6" customHeight="1">
      <c r="A7" s="23"/>
      <c r="B7" s="116"/>
      <c r="C7" s="114"/>
    </row>
    <row r="8" spans="1:3" ht="12">
      <c r="A8" s="23"/>
      <c r="B8" s="73" t="s">
        <v>50</v>
      </c>
      <c r="C8" s="11" t="s">
        <v>138</v>
      </c>
    </row>
    <row r="9" spans="1:3" ht="6" customHeight="1">
      <c r="A9" s="9"/>
      <c r="B9" s="117"/>
      <c r="C9" s="115"/>
    </row>
    <row r="10" spans="1:3" ht="6" customHeight="1">
      <c r="A10" s="7"/>
      <c r="B10" s="73"/>
      <c r="C10" s="11"/>
    </row>
    <row r="11" spans="1:4" ht="12">
      <c r="A11" s="7" t="s">
        <v>1</v>
      </c>
      <c r="B11" s="75">
        <v>3401.13899938452</v>
      </c>
      <c r="C11" s="120">
        <f aca="true" t="shared" si="0" ref="C11:C17">IF(B$58=0,0,(B11/B$58)*100)</f>
        <v>22.19230948390558</v>
      </c>
      <c r="D11" s="124"/>
    </row>
    <row r="12" spans="1:4" ht="12">
      <c r="A12" s="7" t="s">
        <v>88</v>
      </c>
      <c r="B12" s="75">
        <v>3.04695448023999</v>
      </c>
      <c r="C12" s="120">
        <f t="shared" si="0"/>
        <v>0.019881268251928264</v>
      </c>
      <c r="D12" s="124"/>
    </row>
    <row r="13" spans="1:4" ht="12">
      <c r="A13" s="7" t="s">
        <v>89</v>
      </c>
      <c r="B13" s="75">
        <v>11.1527583601288</v>
      </c>
      <c r="C13" s="120">
        <f t="shared" si="0"/>
        <v>0.07277134664945564</v>
      </c>
      <c r="D13" s="124"/>
    </row>
    <row r="14" spans="1:4" ht="12">
      <c r="A14" s="7" t="s">
        <v>87</v>
      </c>
      <c r="B14" s="75">
        <v>9.14086344071997</v>
      </c>
      <c r="C14" s="120">
        <f t="shared" si="0"/>
        <v>0.0596438047557848</v>
      </c>
      <c r="D14" s="124"/>
    </row>
    <row r="15" spans="1:4" ht="12">
      <c r="A15" s="7" t="s">
        <v>90</v>
      </c>
      <c r="B15" s="75">
        <v>13.0520292970781</v>
      </c>
      <c r="C15" s="120">
        <f t="shared" si="0"/>
        <v>0.0851640211135671</v>
      </c>
      <c r="D15" s="124"/>
    </row>
    <row r="16" spans="1:4" ht="12">
      <c r="A16" s="7" t="s">
        <v>2</v>
      </c>
      <c r="B16" s="75">
        <v>80.9567308063358</v>
      </c>
      <c r="C16" s="120">
        <f t="shared" si="0"/>
        <v>0.5282397529723302</v>
      </c>
      <c r="D16" s="124"/>
    </row>
    <row r="17" spans="1:4" ht="12">
      <c r="A17" s="14" t="s">
        <v>3</v>
      </c>
      <c r="B17" s="118">
        <f>SUM(B11:B16)</f>
        <v>3518.4883357690223</v>
      </c>
      <c r="C17" s="121">
        <f t="shared" si="0"/>
        <v>22.95800967764864</v>
      </c>
      <c r="D17" s="124"/>
    </row>
    <row r="18" spans="1:4" ht="6" customHeight="1">
      <c r="A18" s="7"/>
      <c r="B18" s="75"/>
      <c r="C18" s="28"/>
      <c r="D18" s="124"/>
    </row>
    <row r="19" spans="1:4" ht="12">
      <c r="A19" s="7" t="s">
        <v>126</v>
      </c>
      <c r="B19" s="75">
        <v>95.3605021562229</v>
      </c>
      <c r="C19" s="120">
        <f aca="true" t="shared" si="1" ref="C19:C28">IF(B$58=0,0,(B19/B$58)*100)</f>
        <v>0.6222238422994504</v>
      </c>
      <c r="D19" s="124"/>
    </row>
    <row r="20" spans="1:4" ht="12">
      <c r="A20" s="7" t="s">
        <v>91</v>
      </c>
      <c r="B20" s="75">
        <v>23.0705170460114</v>
      </c>
      <c r="C20" s="120">
        <f t="shared" si="1"/>
        <v>0.1505342928740798</v>
      </c>
      <c r="D20" s="124"/>
    </row>
    <row r="21" spans="1:4" ht="12">
      <c r="A21" s="7" t="s">
        <v>127</v>
      </c>
      <c r="B21" s="75">
        <v>15.0581210154201</v>
      </c>
      <c r="C21" s="120">
        <f t="shared" si="1"/>
        <v>0.09825369732927075</v>
      </c>
      <c r="D21" s="124"/>
    </row>
    <row r="22" spans="1:4" ht="12">
      <c r="A22" s="7" t="s">
        <v>128</v>
      </c>
      <c r="B22" s="75">
        <v>258.099867274019</v>
      </c>
      <c r="C22" s="120">
        <f t="shared" si="1"/>
        <v>1.6840923388713334</v>
      </c>
      <c r="D22" s="124"/>
    </row>
    <row r="23" spans="1:4" ht="12">
      <c r="A23" s="7" t="s">
        <v>4</v>
      </c>
      <c r="B23" s="75">
        <v>280.787085463705</v>
      </c>
      <c r="C23" s="120">
        <f t="shared" si="1"/>
        <v>1.8321256205118412</v>
      </c>
      <c r="D23" s="124"/>
    </row>
    <row r="24" spans="1:4" ht="12">
      <c r="A24" s="7" t="s">
        <v>129</v>
      </c>
      <c r="B24" s="75">
        <v>53.7755966142999</v>
      </c>
      <c r="C24" s="120">
        <f t="shared" si="1"/>
        <v>0.35088383125834327</v>
      </c>
      <c r="D24" s="124"/>
    </row>
    <row r="25" spans="1:4" ht="12">
      <c r="A25" s="7" t="s">
        <v>130</v>
      </c>
      <c r="B25" s="75">
        <v>261.097915466264</v>
      </c>
      <c r="C25" s="120">
        <f t="shared" si="1"/>
        <v>1.703654495355383</v>
      </c>
      <c r="D25" s="124"/>
    </row>
    <row r="26" spans="1:4" ht="12">
      <c r="A26" s="7" t="s">
        <v>131</v>
      </c>
      <c r="B26" s="75">
        <v>89.4146740399435</v>
      </c>
      <c r="C26" s="120">
        <f t="shared" si="1"/>
        <v>0.5834275279710862</v>
      </c>
      <c r="D26" s="124"/>
    </row>
    <row r="27" spans="1:4" ht="12">
      <c r="A27" s="7" t="s">
        <v>5</v>
      </c>
      <c r="B27" s="75">
        <v>131.323518653789</v>
      </c>
      <c r="C27" s="120">
        <f t="shared" si="1"/>
        <v>0.8568812297902925</v>
      </c>
      <c r="D27" s="124"/>
    </row>
    <row r="28" spans="1:4" ht="12">
      <c r="A28" s="14" t="s">
        <v>6</v>
      </c>
      <c r="B28" s="118">
        <f>SUM(B19:B27)</f>
        <v>1207.9877977296749</v>
      </c>
      <c r="C28" s="121">
        <f t="shared" si="1"/>
        <v>7.882076876261081</v>
      </c>
      <c r="D28" s="124"/>
    </row>
    <row r="29" spans="1:4" ht="6" customHeight="1">
      <c r="A29" s="7"/>
      <c r="B29" s="75"/>
      <c r="C29" s="28"/>
      <c r="D29" s="124"/>
    </row>
    <row r="30" spans="1:4" ht="12" customHeight="1">
      <c r="A30" s="7" t="s">
        <v>93</v>
      </c>
      <c r="B30" s="75">
        <v>197.701805253038</v>
      </c>
      <c r="C30" s="120">
        <f>IF(B$58=0,0,(B30/B$58)*100)</f>
        <v>1.2899971593328636</v>
      </c>
      <c r="D30" s="124"/>
    </row>
    <row r="31" spans="1:4" ht="12" customHeight="1">
      <c r="A31" s="7" t="s">
        <v>94</v>
      </c>
      <c r="B31" s="75">
        <v>57.2117187168716</v>
      </c>
      <c r="C31" s="120">
        <f>IF(B$58=0,0,(B31/B$58)*100)</f>
        <v>0.37330440423067957</v>
      </c>
      <c r="D31" s="124"/>
    </row>
    <row r="32" spans="1:4" ht="12">
      <c r="A32" s="14" t="s">
        <v>7</v>
      </c>
      <c r="B32" s="118">
        <f>SUM(B30:B31)</f>
        <v>254.9135239699096</v>
      </c>
      <c r="C32" s="121">
        <f>IF(B$58=0,0,(B32/B$58)*100)</f>
        <v>1.663301563563543</v>
      </c>
      <c r="D32" s="124"/>
    </row>
    <row r="33" spans="1:4" ht="6" customHeight="1">
      <c r="A33" s="7"/>
      <c r="B33" s="75"/>
      <c r="C33" s="28"/>
      <c r="D33" s="124"/>
    </row>
    <row r="34" spans="1:4" ht="12">
      <c r="A34" s="7" t="s">
        <v>8</v>
      </c>
      <c r="B34" s="75">
        <v>110.206934480281</v>
      </c>
      <c r="C34" s="120">
        <f aca="true" t="shared" si="2" ref="C34:C39">IF(B$58=0,0,(B34/B$58)*100)</f>
        <v>0.7190962785412447</v>
      </c>
      <c r="D34" s="124"/>
    </row>
    <row r="35" spans="1:4" ht="12">
      <c r="A35" s="7" t="s">
        <v>95</v>
      </c>
      <c r="B35" s="75">
        <v>8.05582911060973</v>
      </c>
      <c r="C35" s="120">
        <f t="shared" si="2"/>
        <v>0.05256399482775007</v>
      </c>
      <c r="D35" s="124"/>
    </row>
    <row r="36" spans="1:4" ht="12">
      <c r="A36" s="7" t="s">
        <v>96</v>
      </c>
      <c r="B36" s="75">
        <v>34.1562238668347</v>
      </c>
      <c r="C36" s="120">
        <f t="shared" si="2"/>
        <v>0.2228681306443308</v>
      </c>
      <c r="D36" s="124"/>
    </row>
    <row r="37" spans="1:4" ht="12">
      <c r="A37" s="7" t="s">
        <v>97</v>
      </c>
      <c r="B37" s="75">
        <v>23.0091740737632</v>
      </c>
      <c r="C37" s="120">
        <f t="shared" si="2"/>
        <v>0.15013403218933832</v>
      </c>
      <c r="D37" s="124"/>
    </row>
    <row r="38" spans="1:4" ht="12">
      <c r="A38" s="7" t="s">
        <v>18</v>
      </c>
      <c r="B38" s="75">
        <v>70.0228503167884</v>
      </c>
      <c r="C38" s="120">
        <f t="shared" si="2"/>
        <v>0.45689657654584975</v>
      </c>
      <c r="D38" s="124"/>
    </row>
    <row r="39" spans="1:4" ht="12">
      <c r="A39" s="14" t="s">
        <v>9</v>
      </c>
      <c r="B39" s="118">
        <f>SUM(B34:B38)</f>
        <v>245.45101184827706</v>
      </c>
      <c r="C39" s="121">
        <f t="shared" si="2"/>
        <v>1.6015590127485138</v>
      </c>
      <c r="D39" s="124"/>
    </row>
    <row r="40" spans="1:4" ht="6" customHeight="1">
      <c r="A40" s="7"/>
      <c r="B40" s="75"/>
      <c r="C40" s="28"/>
      <c r="D40" s="124"/>
    </row>
    <row r="41" spans="1:4" ht="12">
      <c r="A41" s="7" t="s">
        <v>10</v>
      </c>
      <c r="B41" s="75">
        <v>488.896410001164</v>
      </c>
      <c r="C41" s="120">
        <v>3.1900314683638693</v>
      </c>
      <c r="D41" s="124"/>
    </row>
    <row r="42" spans="1:4" ht="12">
      <c r="A42" s="7" t="s">
        <v>12</v>
      </c>
      <c r="B42" s="75">
        <v>555.360909952273</v>
      </c>
      <c r="C42" s="120">
        <v>3.6237099369224786</v>
      </c>
      <c r="D42" s="124"/>
    </row>
    <row r="43" spans="1:4" ht="12">
      <c r="A43" s="68" t="s">
        <v>98</v>
      </c>
      <c r="B43" s="119">
        <v>1044.257319953437</v>
      </c>
      <c r="C43" s="122">
        <v>6.813741405286347</v>
      </c>
      <c r="D43" s="124"/>
    </row>
    <row r="44" spans="1:4" ht="3.75" customHeight="1">
      <c r="A44" s="7"/>
      <c r="B44" s="75"/>
      <c r="C44" s="28"/>
      <c r="D44" s="124"/>
    </row>
    <row r="45" spans="1:4" ht="12">
      <c r="A45" s="68" t="s">
        <v>132</v>
      </c>
      <c r="B45" s="119">
        <v>90.5646827050666</v>
      </c>
      <c r="C45" s="122">
        <v>0.5909312930951235</v>
      </c>
      <c r="D45" s="124"/>
    </row>
    <row r="46" spans="1:4" ht="3.75" customHeight="1">
      <c r="A46" s="68"/>
      <c r="B46" s="75"/>
      <c r="C46" s="28"/>
      <c r="D46" s="124"/>
    </row>
    <row r="47" spans="1:4" ht="12">
      <c r="A47" s="68" t="s">
        <v>99</v>
      </c>
      <c r="B47" s="119">
        <v>2024.14578253796</v>
      </c>
      <c r="C47" s="122">
        <v>13.207478334391388</v>
      </c>
      <c r="D47" s="124"/>
    </row>
    <row r="48" spans="1:4" ht="3.75" customHeight="1">
      <c r="A48" s="68"/>
      <c r="B48" s="75"/>
      <c r="C48" s="28"/>
      <c r="D48" s="124"/>
    </row>
    <row r="49" spans="1:4" ht="12">
      <c r="A49" s="68" t="s">
        <v>100</v>
      </c>
      <c r="B49" s="119">
        <v>1416.41445682748</v>
      </c>
      <c r="C49" s="122">
        <v>9.242053320691026</v>
      </c>
      <c r="D49" s="124"/>
    </row>
    <row r="50" spans="1:4" ht="3.75" customHeight="1">
      <c r="A50" s="68"/>
      <c r="B50" s="75"/>
      <c r="C50" s="28"/>
      <c r="D50" s="124"/>
    </row>
    <row r="51" spans="1:4" ht="12">
      <c r="A51" s="68" t="s">
        <v>101</v>
      </c>
      <c r="B51" s="119">
        <v>5490.41863304385</v>
      </c>
      <c r="C51" s="122">
        <v>35.824783851162906</v>
      </c>
      <c r="D51" s="124"/>
    </row>
    <row r="52" spans="1:4" ht="3.75" customHeight="1">
      <c r="A52" s="68"/>
      <c r="B52" s="75"/>
      <c r="C52" s="28"/>
      <c r="D52" s="124"/>
    </row>
    <row r="53" spans="1:4" ht="12">
      <c r="A53" s="68" t="s">
        <v>102</v>
      </c>
      <c r="B53" s="119">
        <v>33.1135414080477</v>
      </c>
      <c r="C53" s="122">
        <v>0.21606466515143916</v>
      </c>
      <c r="D53" s="124"/>
    </row>
    <row r="54" spans="1:4" ht="12">
      <c r="A54" s="14" t="s">
        <v>11</v>
      </c>
      <c r="B54" s="118">
        <v>10098.91441647584</v>
      </c>
      <c r="C54" s="121">
        <v>65.89505286977823</v>
      </c>
      <c r="D54" s="124"/>
    </row>
    <row r="55" spans="1:4" ht="6" customHeight="1">
      <c r="A55" s="7"/>
      <c r="B55" s="75"/>
      <c r="C55" s="28"/>
      <c r="D55" s="124"/>
    </row>
    <row r="56" spans="1:4" ht="12">
      <c r="A56" s="14" t="s">
        <v>14</v>
      </c>
      <c r="B56" s="118"/>
      <c r="C56" s="121">
        <v>0</v>
      </c>
      <c r="D56" s="124"/>
    </row>
    <row r="57" spans="1:4" ht="6" customHeight="1">
      <c r="A57" s="7"/>
      <c r="B57" s="75"/>
      <c r="C57" s="28"/>
      <c r="D57" s="124"/>
    </row>
    <row r="58" spans="1:4" ht="13.5" thickBot="1">
      <c r="A58" s="8" t="s">
        <v>34</v>
      </c>
      <c r="B58" s="76">
        <v>15325.755085792724</v>
      </c>
      <c r="C58" s="123">
        <v>100</v>
      </c>
      <c r="D58" s="124"/>
    </row>
    <row r="59" spans="4:7" ht="12.75">
      <c r="D59" s="61"/>
      <c r="E59" s="61"/>
      <c r="F59" s="64"/>
      <c r="G59" s="61"/>
    </row>
    <row r="60" spans="4:7" ht="12.75">
      <c r="D60" s="61"/>
      <c r="E60" s="61"/>
      <c r="F60" s="64"/>
      <c r="G60" s="61"/>
    </row>
    <row r="61" spans="4:7" ht="12.75"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FÉVRIER 2018</v>
      </c>
      <c r="C1" s="22"/>
    </row>
    <row r="2" spans="1:3" ht="15.75">
      <c r="A2" s="51" t="s">
        <v>83</v>
      </c>
      <c r="B2" s="51"/>
      <c r="C2" s="22"/>
    </row>
    <row r="3" spans="1:3" ht="15.75">
      <c r="A3" s="51" t="s">
        <v>84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78</v>
      </c>
      <c r="B6" s="127" t="s">
        <v>135</v>
      </c>
      <c r="C6" s="128"/>
    </row>
    <row r="7" spans="1:3" ht="6" customHeight="1">
      <c r="A7" s="23"/>
      <c r="B7" s="44"/>
      <c r="C7" s="41"/>
    </row>
    <row r="8" spans="1:3" ht="12">
      <c r="A8" s="23"/>
      <c r="B8" s="17" t="s">
        <v>50</v>
      </c>
      <c r="C8" s="45" t="s">
        <v>51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2">
      <c r="A11" s="7" t="s">
        <v>1</v>
      </c>
      <c r="B11" s="18">
        <v>2801.39312726673</v>
      </c>
      <c r="C11" s="66">
        <v>62</v>
      </c>
      <c r="D11" s="124"/>
    </row>
    <row r="12" spans="1:4" ht="12">
      <c r="A12" s="7" t="s">
        <v>88</v>
      </c>
      <c r="B12" s="18">
        <v>3.04695448023999</v>
      </c>
      <c r="C12" s="66">
        <v>36</v>
      </c>
      <c r="D12" s="124"/>
    </row>
    <row r="13" spans="1:4" ht="12">
      <c r="A13" s="7" t="s">
        <v>89</v>
      </c>
      <c r="B13" s="18">
        <v>9.12145537330213</v>
      </c>
      <c r="C13" s="66">
        <v>37</v>
      </c>
      <c r="D13" s="124"/>
    </row>
    <row r="14" spans="1:4" ht="12">
      <c r="A14" s="7" t="s">
        <v>87</v>
      </c>
      <c r="B14" s="18">
        <v>9.14086344071997</v>
      </c>
      <c r="C14" s="66">
        <v>59</v>
      </c>
      <c r="D14" s="124"/>
    </row>
    <row r="15" spans="1:4" ht="12">
      <c r="A15" s="7" t="s">
        <v>90</v>
      </c>
      <c r="B15" s="18">
        <v>7.03471554901132</v>
      </c>
      <c r="C15" s="66">
        <v>30</v>
      </c>
      <c r="D15" s="124"/>
    </row>
    <row r="16" spans="1:4" ht="12">
      <c r="A16" s="7" t="s">
        <v>2</v>
      </c>
      <c r="B16" s="18">
        <v>70.7939428832772</v>
      </c>
      <c r="C16" s="66">
        <v>36</v>
      </c>
      <c r="D16" s="124"/>
    </row>
    <row r="17" spans="1:4" ht="12">
      <c r="A17" s="14" t="s">
        <v>3</v>
      </c>
      <c r="B17" s="19">
        <v>2900.53105899328</v>
      </c>
      <c r="C17" s="67">
        <v>61</v>
      </c>
      <c r="D17" s="124"/>
    </row>
    <row r="18" spans="1:4" ht="6" customHeight="1">
      <c r="A18" s="7"/>
      <c r="B18" s="18"/>
      <c r="C18" s="46"/>
      <c r="D18" s="124"/>
    </row>
    <row r="19" spans="1:4" ht="12">
      <c r="A19" s="7" t="s">
        <v>126</v>
      </c>
      <c r="B19" s="18">
        <v>71.3961834404309</v>
      </c>
      <c r="C19" s="66">
        <v>45</v>
      </c>
      <c r="D19" s="124"/>
    </row>
    <row r="20" spans="1:4" ht="12">
      <c r="A20" s="7" t="s">
        <v>91</v>
      </c>
      <c r="B20" s="18">
        <v>22.0745214953996</v>
      </c>
      <c r="C20" s="66">
        <v>47</v>
      </c>
      <c r="D20" s="124"/>
    </row>
    <row r="21" spans="1:4" ht="12">
      <c r="A21" s="7" t="s">
        <v>127</v>
      </c>
      <c r="B21" s="18">
        <v>12.0647499938285</v>
      </c>
      <c r="C21" s="66">
        <v>35</v>
      </c>
      <c r="D21" s="124"/>
    </row>
    <row r="22" spans="1:4" ht="12">
      <c r="A22" s="7" t="s">
        <v>128</v>
      </c>
      <c r="B22" s="18">
        <v>217.233925608134</v>
      </c>
      <c r="C22" s="66">
        <v>40</v>
      </c>
      <c r="D22" s="124"/>
    </row>
    <row r="23" spans="1:4" ht="12">
      <c r="A23" s="7" t="s">
        <v>4</v>
      </c>
      <c r="B23" s="18">
        <v>242.299777779407</v>
      </c>
      <c r="C23" s="66">
        <v>36</v>
      </c>
      <c r="D23" s="124"/>
    </row>
    <row r="24" spans="1:4" ht="12">
      <c r="A24" s="7" t="s">
        <v>129</v>
      </c>
      <c r="B24" s="18">
        <v>50.7876099624645</v>
      </c>
      <c r="C24" s="66">
        <v>22</v>
      </c>
      <c r="D24" s="124"/>
    </row>
    <row r="25" spans="1:4" ht="12">
      <c r="A25" s="7" t="s">
        <v>130</v>
      </c>
      <c r="B25" s="18">
        <v>230.205404537262</v>
      </c>
      <c r="C25" s="66">
        <v>52</v>
      </c>
      <c r="D25" s="124"/>
    </row>
    <row r="26" spans="1:4" ht="12">
      <c r="A26" s="7" t="s">
        <v>131</v>
      </c>
      <c r="B26" s="18">
        <v>72.3617592409619</v>
      </c>
      <c r="C26" s="66">
        <v>62</v>
      </c>
      <c r="D26" s="124"/>
    </row>
    <row r="27" spans="1:4" ht="12">
      <c r="A27" s="7" t="s">
        <v>5</v>
      </c>
      <c r="B27" s="18">
        <v>106.186726097061</v>
      </c>
      <c r="C27" s="66">
        <v>58</v>
      </c>
      <c r="D27" s="124"/>
    </row>
    <row r="28" spans="1:4" ht="12">
      <c r="A28" s="14" t="s">
        <v>6</v>
      </c>
      <c r="B28" s="19">
        <v>1024.61065815495</v>
      </c>
      <c r="C28" s="67">
        <v>45</v>
      </c>
      <c r="D28" s="124"/>
    </row>
    <row r="29" spans="1:4" ht="6" customHeight="1">
      <c r="A29" s="7"/>
      <c r="B29" s="18"/>
      <c r="C29" s="46"/>
      <c r="D29" s="124"/>
    </row>
    <row r="30" spans="1:4" ht="12" customHeight="1">
      <c r="A30" s="7" t="s">
        <v>93</v>
      </c>
      <c r="B30" s="18">
        <v>153.702907441419</v>
      </c>
      <c r="C30" s="66">
        <v>38</v>
      </c>
      <c r="D30" s="124"/>
    </row>
    <row r="31" spans="1:4" ht="12" customHeight="1">
      <c r="A31" s="7" t="s">
        <v>94</v>
      </c>
      <c r="B31" s="18">
        <v>50.2289811230767</v>
      </c>
      <c r="C31" s="66">
        <v>33</v>
      </c>
      <c r="D31" s="124"/>
    </row>
    <row r="32" spans="1:4" ht="12">
      <c r="A32" s="14" t="s">
        <v>7</v>
      </c>
      <c r="B32" s="19">
        <v>203.931888564495</v>
      </c>
      <c r="C32" s="67">
        <v>37</v>
      </c>
      <c r="D32" s="124"/>
    </row>
    <row r="33" spans="1:4" ht="6" customHeight="1">
      <c r="A33" s="7"/>
      <c r="B33" s="18"/>
      <c r="C33" s="46"/>
      <c r="D33" s="124"/>
    </row>
    <row r="34" spans="1:4" ht="12">
      <c r="A34" s="7" t="s">
        <v>8</v>
      </c>
      <c r="B34" s="18">
        <v>99.1466066762279</v>
      </c>
      <c r="C34" s="66">
        <v>40</v>
      </c>
      <c r="D34" s="124"/>
    </row>
    <row r="35" spans="1:4" ht="12">
      <c r="A35" s="7" t="s">
        <v>95</v>
      </c>
      <c r="B35" s="18">
        <v>6.02452612378307</v>
      </c>
      <c r="C35" s="66">
        <v>158</v>
      </c>
      <c r="D35" s="124"/>
    </row>
    <row r="36" spans="1:4" ht="12">
      <c r="A36" s="7" t="s">
        <v>96</v>
      </c>
      <c r="B36" s="18">
        <v>33.1477810900993</v>
      </c>
      <c r="C36" s="66">
        <v>107</v>
      </c>
      <c r="D36" s="124"/>
    </row>
    <row r="37" spans="1:4" ht="12">
      <c r="A37" s="7" t="s">
        <v>97</v>
      </c>
      <c r="B37" s="18">
        <v>23.0091740737632</v>
      </c>
      <c r="C37" s="66">
        <v>54</v>
      </c>
      <c r="D37" s="124"/>
    </row>
    <row r="38" spans="1:4" ht="12">
      <c r="A38" s="7" t="s">
        <v>18</v>
      </c>
      <c r="B38" s="18">
        <v>61.9896576247925</v>
      </c>
      <c r="C38" s="66">
        <v>45</v>
      </c>
      <c r="D38" s="124"/>
    </row>
    <row r="39" spans="1:4" ht="12">
      <c r="A39" s="14" t="s">
        <v>9</v>
      </c>
      <c r="B39" s="19">
        <v>223.317745588666</v>
      </c>
      <c r="C39" s="67">
        <v>56</v>
      </c>
      <c r="D39" s="124"/>
    </row>
    <row r="40" spans="1:4" ht="6" customHeight="1">
      <c r="A40" s="7"/>
      <c r="B40" s="18"/>
      <c r="C40" s="46"/>
      <c r="D40" s="124"/>
    </row>
    <row r="41" spans="1:4" ht="12">
      <c r="A41" s="7" t="s">
        <v>10</v>
      </c>
      <c r="B41" s="18">
        <v>324.968135630716</v>
      </c>
      <c r="C41" s="66">
        <v>78</v>
      </c>
      <c r="D41" s="124"/>
    </row>
    <row r="42" spans="1:4" ht="12">
      <c r="A42" s="7" t="s">
        <v>12</v>
      </c>
      <c r="B42" s="18">
        <v>430.794537470874</v>
      </c>
      <c r="C42" s="66">
        <v>42</v>
      </c>
      <c r="D42" s="124"/>
    </row>
    <row r="43" spans="1:4" ht="12">
      <c r="A43" s="68" t="s">
        <v>98</v>
      </c>
      <c r="B43" s="21">
        <v>755.76267310159</v>
      </c>
      <c r="C43" s="83">
        <v>57</v>
      </c>
      <c r="D43" s="124"/>
    </row>
    <row r="44" spans="1:4" ht="3.75" customHeight="1">
      <c r="A44" s="7"/>
      <c r="B44" s="18"/>
      <c r="C44" s="66"/>
      <c r="D44" s="124"/>
    </row>
    <row r="45" spans="1:4" ht="12">
      <c r="A45" s="68" t="s">
        <v>132</v>
      </c>
      <c r="B45" s="21">
        <v>77.3553315946351</v>
      </c>
      <c r="C45" s="83">
        <v>25</v>
      </c>
      <c r="D45" s="124"/>
    </row>
    <row r="46" spans="1:4" ht="3.75" customHeight="1">
      <c r="A46" s="68"/>
      <c r="B46" s="18"/>
      <c r="C46" s="83"/>
      <c r="D46" s="124"/>
    </row>
    <row r="47" spans="1:4" ht="12">
      <c r="A47" s="68" t="s">
        <v>99</v>
      </c>
      <c r="B47" s="21">
        <v>1800.69645274908</v>
      </c>
      <c r="C47" s="83">
        <v>26</v>
      </c>
      <c r="D47" s="124"/>
    </row>
    <row r="48" spans="1:4" ht="3.75" customHeight="1">
      <c r="A48" s="68"/>
      <c r="B48" s="18"/>
      <c r="C48" s="83"/>
      <c r="D48" s="124"/>
    </row>
    <row r="49" spans="1:4" ht="12">
      <c r="A49" s="68" t="s">
        <v>100</v>
      </c>
      <c r="B49" s="21">
        <v>1241.70020328315</v>
      </c>
      <c r="C49" s="83">
        <v>34</v>
      </c>
      <c r="D49" s="124"/>
    </row>
    <row r="50" spans="1:4" ht="3.75" customHeight="1">
      <c r="A50" s="68"/>
      <c r="B50" s="18"/>
      <c r="C50" s="83"/>
      <c r="D50" s="124"/>
    </row>
    <row r="51" spans="1:4" ht="12">
      <c r="A51" s="68" t="s">
        <v>101</v>
      </c>
      <c r="B51" s="21">
        <v>4944.98175178849</v>
      </c>
      <c r="C51" s="83">
        <v>28</v>
      </c>
      <c r="D51" s="124"/>
    </row>
    <row r="52" spans="1:4" ht="3.75" customHeight="1">
      <c r="A52" s="68"/>
      <c r="B52" s="18"/>
      <c r="C52" s="83"/>
      <c r="D52" s="124"/>
    </row>
    <row r="53" spans="1:4" ht="12">
      <c r="A53" s="68" t="s">
        <v>102</v>
      </c>
      <c r="B53" s="21">
        <v>31.1215503068242</v>
      </c>
      <c r="C53" s="83">
        <v>24</v>
      </c>
      <c r="D53" s="124"/>
    </row>
    <row r="54" spans="1:4" ht="12">
      <c r="A54" s="14" t="s">
        <v>11</v>
      </c>
      <c r="B54" s="19">
        <v>8851.61796282377</v>
      </c>
      <c r="C54" s="67">
        <v>31</v>
      </c>
      <c r="D54" s="124"/>
    </row>
    <row r="55" spans="1:4" ht="6" customHeight="1">
      <c r="A55" s="7"/>
      <c r="B55" s="18"/>
      <c r="C55" s="46"/>
      <c r="D55" s="124"/>
    </row>
    <row r="56" spans="1:4" ht="12">
      <c r="A56" s="14" t="s">
        <v>14</v>
      </c>
      <c r="B56" s="19"/>
      <c r="C56" s="67"/>
      <c r="D56" s="124"/>
    </row>
    <row r="57" spans="1:3" ht="6" customHeight="1">
      <c r="A57" s="7"/>
      <c r="B57" s="18"/>
      <c r="C57" s="46"/>
    </row>
    <row r="58" spans="1:3" ht="13.5" thickBot="1">
      <c r="A58" s="8" t="s">
        <v>34</v>
      </c>
      <c r="B58" s="34">
        <v>13204.0093141252</v>
      </c>
      <c r="C58" s="84">
        <v>39</v>
      </c>
    </row>
    <row r="59" spans="4:7" ht="12.75">
      <c r="D59" s="61"/>
      <c r="E59" s="61"/>
      <c r="F59" s="64"/>
      <c r="G59" s="61"/>
    </row>
    <row r="60" spans="1:7" ht="12.75">
      <c r="A60" s="2" t="s">
        <v>145</v>
      </c>
      <c r="D60" s="61"/>
      <c r="E60" s="61"/>
      <c r="F60" s="64"/>
      <c r="G60" s="61"/>
    </row>
    <row r="61" spans="1:7" ht="12.75">
      <c r="A61" s="1" t="s">
        <v>134</v>
      </c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8.7109375" style="2" customWidth="1"/>
    <col min="7" max="7" width="9.7109375" style="2" customWidth="1"/>
    <col min="8" max="16384" width="11.57421875" style="2" customWidth="1"/>
  </cols>
  <sheetData>
    <row r="1" ht="12">
      <c r="A1" s="125" t="str">
        <f>Sommaire!A1</f>
        <v>FÉVRIER 2018</v>
      </c>
    </row>
    <row r="2" spans="1:3" ht="12.75">
      <c r="A2" s="37"/>
      <c r="C2" s="31" t="s">
        <v>110</v>
      </c>
    </row>
    <row r="3" ht="12.75" thickBot="1"/>
    <row r="4" spans="1:7" ht="6" customHeight="1">
      <c r="A4" s="6"/>
      <c r="B4" s="70"/>
      <c r="C4" s="30"/>
      <c r="D4" s="30"/>
      <c r="E4" s="30"/>
      <c r="F4" s="30"/>
      <c r="G4" s="5"/>
    </row>
    <row r="5" spans="1:7" ht="12">
      <c r="A5" s="23" t="s">
        <v>103</v>
      </c>
      <c r="B5" s="71" t="s">
        <v>104</v>
      </c>
      <c r="C5" s="33" t="s">
        <v>0</v>
      </c>
      <c r="D5" s="17" t="s">
        <v>105</v>
      </c>
      <c r="E5" s="17" t="s">
        <v>106</v>
      </c>
      <c r="F5" s="17" t="s">
        <v>15</v>
      </c>
      <c r="G5" s="24" t="s">
        <v>16</v>
      </c>
    </row>
    <row r="6" spans="1:7" ht="6" customHeight="1">
      <c r="A6" s="9"/>
      <c r="B6" s="72"/>
      <c r="C6" s="16"/>
      <c r="D6" s="16"/>
      <c r="E6" s="16"/>
      <c r="F6" s="16"/>
      <c r="G6" s="10"/>
    </row>
    <row r="7" spans="1:7" ht="6" customHeight="1">
      <c r="A7" s="7"/>
      <c r="B7" s="73"/>
      <c r="C7" s="17"/>
      <c r="D7" s="17"/>
      <c r="E7" s="17"/>
      <c r="F7" s="17"/>
      <c r="G7" s="11"/>
    </row>
    <row r="8" spans="1:8" ht="12">
      <c r="A8" s="36" t="s">
        <v>107</v>
      </c>
      <c r="B8" s="74">
        <v>308.015496462616</v>
      </c>
      <c r="C8" s="35">
        <v>7696.05711378102</v>
      </c>
      <c r="D8" s="18">
        <f>B8+C8</f>
        <v>8004.0726102436365</v>
      </c>
      <c r="E8" s="18">
        <v>581.172303963651</v>
      </c>
      <c r="F8" s="18">
        <v>15325.7550857927</v>
      </c>
      <c r="G8" s="12">
        <f>SUM(D8:F8)</f>
        <v>23910.999999999985</v>
      </c>
      <c r="H8" s="124" t="s">
        <v>147</v>
      </c>
    </row>
    <row r="9" spans="1:8" ht="12">
      <c r="A9" s="36" t="s">
        <v>108</v>
      </c>
      <c r="B9" s="74"/>
      <c r="C9" s="35"/>
      <c r="D9" s="18">
        <f>B9+C9</f>
        <v>0</v>
      </c>
      <c r="E9" s="18"/>
      <c r="F9" s="18"/>
      <c r="G9" s="12">
        <f>SUM(D9:F9)</f>
        <v>0</v>
      </c>
      <c r="H9" s="124" t="s">
        <v>147</v>
      </c>
    </row>
    <row r="10" spans="1:8" ht="12">
      <c r="A10" s="36" t="s">
        <v>109</v>
      </c>
      <c r="B10" s="74"/>
      <c r="C10" s="35"/>
      <c r="D10" s="18">
        <f>B10+C10</f>
        <v>0</v>
      </c>
      <c r="E10" s="18"/>
      <c r="F10" s="18"/>
      <c r="G10" s="12">
        <f>SUM(D10:F10)</f>
        <v>0</v>
      </c>
      <c r="H10" s="124" t="s">
        <v>147</v>
      </c>
    </row>
    <row r="11" spans="1:7" ht="6" customHeight="1">
      <c r="A11" s="36"/>
      <c r="B11" s="75"/>
      <c r="C11" s="18"/>
      <c r="D11" s="18"/>
      <c r="E11" s="18"/>
      <c r="F11" s="18"/>
      <c r="G11" s="28"/>
    </row>
    <row r="12" spans="1:7" ht="13.5" thickBot="1">
      <c r="A12" s="32" t="s">
        <v>34</v>
      </c>
      <c r="B12" s="76">
        <f aca="true" t="shared" si="0" ref="B12:G12">SUM(B8:B10)</f>
        <v>308.015496462616</v>
      </c>
      <c r="C12" s="34">
        <f t="shared" si="0"/>
        <v>7696.05711378102</v>
      </c>
      <c r="D12" s="20">
        <f>SUM(D8:D10)</f>
        <v>8004.0726102436365</v>
      </c>
      <c r="E12" s="20">
        <f t="shared" si="0"/>
        <v>581.172303963651</v>
      </c>
      <c r="F12" s="20">
        <f t="shared" si="0"/>
        <v>15325.7550857927</v>
      </c>
      <c r="G12" s="13">
        <f t="shared" si="0"/>
        <v>23910.999999999985</v>
      </c>
    </row>
    <row r="13" spans="3:7" ht="12">
      <c r="C13" s="3"/>
      <c r="D13" s="3"/>
      <c r="F13" s="3"/>
      <c r="G13" s="3"/>
    </row>
    <row r="14" spans="1:7" ht="12">
      <c r="A14" s="2" t="s">
        <v>142</v>
      </c>
      <c r="G1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2018</v>
      </c>
      <c r="B1" s="51" t="s">
        <v>54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137</v>
      </c>
      <c r="C4" s="96"/>
      <c r="D4" s="88" t="s">
        <v>139</v>
      </c>
      <c r="E4" s="96"/>
      <c r="F4" s="85"/>
    </row>
    <row r="5" spans="1:6" ht="12">
      <c r="A5" s="23" t="s">
        <v>17</v>
      </c>
      <c r="B5" s="17" t="s">
        <v>50</v>
      </c>
      <c r="C5" s="97" t="s">
        <v>138</v>
      </c>
      <c r="D5" s="89" t="s">
        <v>50</v>
      </c>
      <c r="E5" s="97" t="s">
        <v>138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97"/>
      <c r="D7" s="89"/>
      <c r="E7" s="97"/>
      <c r="F7" s="11"/>
    </row>
    <row r="8" spans="1:7" ht="12">
      <c r="A8" s="7" t="s">
        <v>1</v>
      </c>
      <c r="B8" s="18">
        <v>2269.02047060878</v>
      </c>
      <c r="C8" s="102">
        <f aca="true" t="shared" si="0" ref="C8:C14">IF(B$50=0,0,(B8/B$50)*100)</f>
        <v>29.482895423758475</v>
      </c>
      <c r="D8" s="91">
        <v>0</v>
      </c>
      <c r="E8" s="99"/>
      <c r="F8" s="12">
        <f aca="true" t="shared" si="1" ref="F8:F13">B8+D8</f>
        <v>2269.02047060878</v>
      </c>
      <c r="G8" s="124" t="s">
        <v>147</v>
      </c>
    </row>
    <row r="9" spans="1:7" ht="12">
      <c r="A9" s="7" t="s">
        <v>88</v>
      </c>
      <c r="B9" s="18">
        <v>24.0378268649039</v>
      </c>
      <c r="C9" s="102">
        <f t="shared" si="0"/>
        <v>0.3123395072245547</v>
      </c>
      <c r="D9" s="91">
        <v>0</v>
      </c>
      <c r="E9" s="99"/>
      <c r="F9" s="12">
        <f t="shared" si="1"/>
        <v>24.0378268649039</v>
      </c>
      <c r="G9" s="124" t="s">
        <v>147</v>
      </c>
    </row>
    <row r="10" spans="1:7" ht="12">
      <c r="A10" s="7" t="s">
        <v>89</v>
      </c>
      <c r="B10" s="18">
        <v>31.0439700011817</v>
      </c>
      <c r="C10" s="102">
        <f t="shared" si="0"/>
        <v>0.4033749950424945</v>
      </c>
      <c r="D10" s="91">
        <v>0</v>
      </c>
      <c r="E10" s="99"/>
      <c r="F10" s="12">
        <f t="shared" si="1"/>
        <v>31.0439700011817</v>
      </c>
      <c r="G10" s="124" t="s">
        <v>147</v>
      </c>
    </row>
    <row r="11" spans="1:7" ht="12">
      <c r="A11" s="7" t="s">
        <v>87</v>
      </c>
      <c r="B11" s="18">
        <v>69.4185080672917</v>
      </c>
      <c r="C11" s="102">
        <f t="shared" si="0"/>
        <v>0.902000947251117</v>
      </c>
      <c r="D11" s="91">
        <v>0</v>
      </c>
      <c r="E11" s="99"/>
      <c r="F11" s="12">
        <f t="shared" si="1"/>
        <v>69.4185080672917</v>
      </c>
      <c r="G11" s="124" t="s">
        <v>147</v>
      </c>
    </row>
    <row r="12" spans="1:7" ht="12">
      <c r="A12" s="7" t="s">
        <v>90</v>
      </c>
      <c r="B12" s="18">
        <v>43.0552760071755</v>
      </c>
      <c r="C12" s="102">
        <f t="shared" si="0"/>
        <v>0.5594459002919586</v>
      </c>
      <c r="D12" s="91">
        <v>0</v>
      </c>
      <c r="E12" s="99"/>
      <c r="F12" s="12">
        <f t="shared" si="1"/>
        <v>43.0552760071755</v>
      </c>
      <c r="G12" s="124" t="s">
        <v>147</v>
      </c>
    </row>
    <row r="13" spans="1:7" ht="12">
      <c r="A13" s="7" t="s">
        <v>2</v>
      </c>
      <c r="B13" s="18">
        <v>138.634911605548</v>
      </c>
      <c r="C13" s="102">
        <f t="shared" si="0"/>
        <v>1.8013758156407156</v>
      </c>
      <c r="D13" s="91">
        <v>0</v>
      </c>
      <c r="E13" s="99"/>
      <c r="F13" s="12">
        <f t="shared" si="1"/>
        <v>138.634911605548</v>
      </c>
      <c r="G13" s="124" t="s">
        <v>147</v>
      </c>
    </row>
    <row r="14" spans="1:7" ht="12">
      <c r="A14" s="14" t="s">
        <v>3</v>
      </c>
      <c r="B14" s="19">
        <f>SUM(B8:B13)</f>
        <v>2575.210963154881</v>
      </c>
      <c r="C14" s="103">
        <f t="shared" si="0"/>
        <v>33.461432589209316</v>
      </c>
      <c r="D14" s="92">
        <f>SUM(D8:D13)</f>
        <v>0</v>
      </c>
      <c r="E14" s="100"/>
      <c r="F14" s="15">
        <f>SUM(F8:F13)</f>
        <v>2575.210963154881</v>
      </c>
      <c r="G14" s="124" t="s">
        <v>147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147</v>
      </c>
    </row>
    <row r="16" spans="1:7" ht="12">
      <c r="A16" s="7" t="s">
        <v>4</v>
      </c>
      <c r="B16" s="18">
        <v>2455.45191219852</v>
      </c>
      <c r="C16" s="102">
        <f aca="true" t="shared" si="2" ref="C16:C21">IF(B$50=0,0,(B16/B$50)*100)</f>
        <v>31.90532341296745</v>
      </c>
      <c r="D16" s="91">
        <v>0</v>
      </c>
      <c r="E16" s="99"/>
      <c r="F16" s="12">
        <f>B16+D16</f>
        <v>2455.45191219852</v>
      </c>
      <c r="G16" s="124" t="s">
        <v>147</v>
      </c>
    </row>
    <row r="17" spans="1:7" ht="12">
      <c r="A17" s="7" t="s">
        <v>126</v>
      </c>
      <c r="B17" s="18">
        <v>276.673763149124</v>
      </c>
      <c r="C17" s="102">
        <f t="shared" si="2"/>
        <v>3.595006625583583</v>
      </c>
      <c r="D17" s="91">
        <v>0</v>
      </c>
      <c r="E17" s="99"/>
      <c r="F17" s="12">
        <f>B17+D17</f>
        <v>276.673763149124</v>
      </c>
      <c r="G17" s="124" t="s">
        <v>147</v>
      </c>
    </row>
    <row r="18" spans="1:7" ht="12">
      <c r="A18" s="7" t="s">
        <v>91</v>
      </c>
      <c r="B18" s="18">
        <v>23.0830683525679</v>
      </c>
      <c r="C18" s="102">
        <f t="shared" si="2"/>
        <v>0.2999336934653721</v>
      </c>
      <c r="D18" s="91">
        <v>0</v>
      </c>
      <c r="E18" s="99"/>
      <c r="F18" s="12">
        <f>B18+D18</f>
        <v>23.0830683525679</v>
      </c>
      <c r="G18" s="124" t="s">
        <v>147</v>
      </c>
    </row>
    <row r="19" spans="1:7" ht="12">
      <c r="A19" s="7" t="s">
        <v>92</v>
      </c>
      <c r="B19" s="18">
        <v>22.2003490951109</v>
      </c>
      <c r="C19" s="102">
        <f t="shared" si="2"/>
        <v>0.28846393376366264</v>
      </c>
      <c r="D19" s="91">
        <v>0</v>
      </c>
      <c r="E19" s="99"/>
      <c r="F19" s="12">
        <f>B19+D19</f>
        <v>22.2003490951109</v>
      </c>
      <c r="G19" s="124" t="s">
        <v>147</v>
      </c>
    </row>
    <row r="20" spans="1:7" ht="12">
      <c r="A20" s="7" t="s">
        <v>5</v>
      </c>
      <c r="B20" s="18">
        <v>87.0133112925087</v>
      </c>
      <c r="C20" s="102">
        <f t="shared" si="2"/>
        <v>1.1306219536325628</v>
      </c>
      <c r="D20" s="91">
        <v>0</v>
      </c>
      <c r="E20" s="99"/>
      <c r="F20" s="12">
        <f>B20+D20</f>
        <v>87.0133112925087</v>
      </c>
      <c r="G20" s="124" t="s">
        <v>147</v>
      </c>
    </row>
    <row r="21" spans="1:7" ht="12">
      <c r="A21" s="14" t="s">
        <v>6</v>
      </c>
      <c r="B21" s="19">
        <f>SUM(B16:B20)</f>
        <v>2864.4224040878316</v>
      </c>
      <c r="C21" s="103">
        <f t="shared" si="2"/>
        <v>37.21934961941263</v>
      </c>
      <c r="D21" s="92">
        <f>SUM(D16:D20)</f>
        <v>0</v>
      </c>
      <c r="E21" s="100"/>
      <c r="F21" s="15">
        <f>SUM(F16:F20)</f>
        <v>2864.4224040878316</v>
      </c>
      <c r="G21" s="124" t="s">
        <v>147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147</v>
      </c>
    </row>
    <row r="23" spans="1:7" ht="12" customHeight="1">
      <c r="A23" s="7" t="s">
        <v>93</v>
      </c>
      <c r="B23" s="18">
        <v>57.175872036853</v>
      </c>
      <c r="C23" s="102">
        <f>IF(B$50=0,0,(B23/B$50)*100)</f>
        <v>0.7429242167975927</v>
      </c>
      <c r="D23" s="91">
        <v>0</v>
      </c>
      <c r="E23" s="99"/>
      <c r="F23" s="12">
        <f>B23+D23</f>
        <v>57.175872036853</v>
      </c>
      <c r="G23" s="124" t="s">
        <v>147</v>
      </c>
    </row>
    <row r="24" spans="1:7" ht="12" customHeight="1">
      <c r="A24" s="7" t="s">
        <v>94</v>
      </c>
      <c r="B24" s="18">
        <v>24.2496698950038</v>
      </c>
      <c r="C24" s="102">
        <f>IF(B$50=0,0,(B24/B$50)*100)</f>
        <v>0.3150921249217462</v>
      </c>
      <c r="D24" s="91">
        <v>0</v>
      </c>
      <c r="E24" s="99"/>
      <c r="F24" s="12">
        <f>B24+D24</f>
        <v>24.2496698950038</v>
      </c>
      <c r="G24" s="124" t="s">
        <v>147</v>
      </c>
    </row>
    <row r="25" spans="1:7" ht="12">
      <c r="A25" s="14" t="s">
        <v>7</v>
      </c>
      <c r="B25" s="19">
        <f>SUM(B23:B24)</f>
        <v>81.4255419318568</v>
      </c>
      <c r="C25" s="103">
        <f>IF(B$50=0,0,(B25/B$50)*100)</f>
        <v>1.058016341719339</v>
      </c>
      <c r="D25" s="92"/>
      <c r="E25" s="100"/>
      <c r="F25" s="15">
        <f>B25+D25</f>
        <v>81.4255419318568</v>
      </c>
      <c r="G25" s="124" t="s">
        <v>147</v>
      </c>
    </row>
    <row r="26" spans="1:7" ht="6" customHeight="1">
      <c r="A26" s="7"/>
      <c r="B26" s="18"/>
      <c r="C26" s="99"/>
      <c r="D26" s="91"/>
      <c r="E26" s="99"/>
      <c r="F26" s="12"/>
      <c r="G26" s="124" t="s">
        <v>147</v>
      </c>
    </row>
    <row r="27" spans="1:7" ht="12">
      <c r="A27" s="7" t="s">
        <v>8</v>
      </c>
      <c r="B27" s="18">
        <v>29.0417175694309</v>
      </c>
      <c r="C27" s="102">
        <f aca="true" t="shared" si="3" ref="C27:C32">IF(B$50=0,0,(B27/B$50)*100)</f>
        <v>0.37735839456579784</v>
      </c>
      <c r="D27" s="91">
        <v>0</v>
      </c>
      <c r="E27" s="99"/>
      <c r="F27" s="12">
        <f>B27+D27</f>
        <v>29.0417175694309</v>
      </c>
      <c r="G27" s="124" t="s">
        <v>147</v>
      </c>
    </row>
    <row r="28" spans="1:7" ht="12">
      <c r="A28" s="7" t="s">
        <v>95</v>
      </c>
      <c r="B28" s="18">
        <v>9.03844170734526</v>
      </c>
      <c r="C28" s="102">
        <f t="shared" si="3"/>
        <v>0.11744249781047618</v>
      </c>
      <c r="D28" s="91">
        <v>0</v>
      </c>
      <c r="E28" s="99"/>
      <c r="F28" s="12">
        <f>B28+D28</f>
        <v>9.03844170734526</v>
      </c>
      <c r="G28" s="124" t="s">
        <v>147</v>
      </c>
    </row>
    <row r="29" spans="1:7" ht="12">
      <c r="A29" s="7" t="s">
        <v>96</v>
      </c>
      <c r="B29" s="18">
        <v>46.0322578813576</v>
      </c>
      <c r="C29" s="102">
        <f t="shared" si="3"/>
        <v>0.5981278101344849</v>
      </c>
      <c r="D29" s="91">
        <v>0</v>
      </c>
      <c r="E29" s="99"/>
      <c r="F29" s="12">
        <f>B29+D29</f>
        <v>46.0322578813576</v>
      </c>
      <c r="G29" s="124" t="s">
        <v>147</v>
      </c>
    </row>
    <row r="30" spans="1:7" ht="12">
      <c r="A30" s="7" t="s">
        <v>97</v>
      </c>
      <c r="B30" s="18">
        <v>5.96314989972999</v>
      </c>
      <c r="C30" s="102">
        <f t="shared" si="3"/>
        <v>0.07748318147291323</v>
      </c>
      <c r="D30" s="91">
        <v>0</v>
      </c>
      <c r="E30" s="99"/>
      <c r="F30" s="12">
        <f>B30+D30</f>
        <v>5.96314989972999</v>
      </c>
      <c r="G30" s="124" t="s">
        <v>147</v>
      </c>
    </row>
    <row r="31" spans="1:7" ht="12">
      <c r="A31" s="7" t="s">
        <v>18</v>
      </c>
      <c r="B31" s="18">
        <v>13.0476772413549</v>
      </c>
      <c r="C31" s="102">
        <f t="shared" si="3"/>
        <v>0.16953716751907888</v>
      </c>
      <c r="D31" s="91">
        <v>0</v>
      </c>
      <c r="E31" s="99"/>
      <c r="F31" s="12">
        <f>B31+D31</f>
        <v>13.0476772413549</v>
      </c>
      <c r="G31" s="124" t="s">
        <v>147</v>
      </c>
    </row>
    <row r="32" spans="1:7" ht="12">
      <c r="A32" s="14" t="s">
        <v>9</v>
      </c>
      <c r="B32" s="19">
        <f>SUM(B27:B31)</f>
        <v>103.12324429921864</v>
      </c>
      <c r="C32" s="103">
        <f t="shared" si="3"/>
        <v>1.3399490515027508</v>
      </c>
      <c r="D32" s="92">
        <f>SUM(D27:D31)</f>
        <v>0</v>
      </c>
      <c r="E32" s="100"/>
      <c r="F32" s="15">
        <f>SUM(F27:F31)</f>
        <v>103.12324429921864</v>
      </c>
      <c r="G32" s="124" t="s">
        <v>147</v>
      </c>
    </row>
    <row r="33" spans="1:7" ht="6" customHeight="1">
      <c r="A33" s="7"/>
      <c r="B33" s="18"/>
      <c r="C33" s="99"/>
      <c r="D33" s="91"/>
      <c r="E33" s="99"/>
      <c r="F33" s="12"/>
      <c r="G33" s="124" t="s">
        <v>147</v>
      </c>
    </row>
    <row r="34" spans="1:7" ht="12">
      <c r="A34" s="7" t="s">
        <v>13</v>
      </c>
      <c r="B34" s="18">
        <v>0</v>
      </c>
      <c r="C34" s="102">
        <v>0</v>
      </c>
      <c r="D34" s="91">
        <v>15325.7550857927</v>
      </c>
      <c r="E34" s="102">
        <v>100</v>
      </c>
      <c r="F34" s="12">
        <v>15325.7550857927</v>
      </c>
      <c r="G34" s="124" t="s">
        <v>147</v>
      </c>
    </row>
    <row r="35" spans="1:7" ht="12">
      <c r="A35" s="7" t="s">
        <v>10</v>
      </c>
      <c r="B35" s="18">
        <v>516.323036121814</v>
      </c>
      <c r="C35" s="102">
        <v>6.708929371083482</v>
      </c>
      <c r="D35" s="91">
        <v>0</v>
      </c>
      <c r="E35" s="99"/>
      <c r="F35" s="12">
        <v>516.323036121814</v>
      </c>
      <c r="G35" s="124" t="s">
        <v>147</v>
      </c>
    </row>
    <row r="36" spans="1:7" ht="12">
      <c r="A36" s="7" t="s">
        <v>12</v>
      </c>
      <c r="B36" s="18">
        <v>156.056764872502</v>
      </c>
      <c r="C36" s="102">
        <v>2.0277495679320983</v>
      </c>
      <c r="D36" s="91">
        <v>0</v>
      </c>
      <c r="E36" s="99"/>
      <c r="F36" s="12">
        <v>156.056764872502</v>
      </c>
      <c r="G36" s="124" t="s">
        <v>147</v>
      </c>
    </row>
    <row r="37" spans="1:7" ht="12">
      <c r="A37" s="68" t="s">
        <v>98</v>
      </c>
      <c r="B37" s="21">
        <v>672.3798009943159</v>
      </c>
      <c r="C37" s="104">
        <v>8.73667893901558</v>
      </c>
      <c r="D37" s="93">
        <v>15325.7550857927</v>
      </c>
      <c r="E37" s="104">
        <v>100</v>
      </c>
      <c r="F37" s="69">
        <v>15998.134886787017</v>
      </c>
      <c r="G37" s="124" t="s">
        <v>147</v>
      </c>
    </row>
    <row r="38" spans="1:7" ht="3.75" customHeight="1">
      <c r="A38" s="7"/>
      <c r="B38" s="18"/>
      <c r="C38" s="99"/>
      <c r="D38" s="91"/>
      <c r="E38" s="99"/>
      <c r="F38" s="12"/>
      <c r="G38" s="124" t="s">
        <v>147</v>
      </c>
    </row>
    <row r="39" spans="1:7" ht="12">
      <c r="A39" s="68" t="s">
        <v>99</v>
      </c>
      <c r="B39" s="21">
        <v>234.363450069152</v>
      </c>
      <c r="C39" s="104">
        <v>3.0452405251708314</v>
      </c>
      <c r="D39" s="93">
        <v>0</v>
      </c>
      <c r="E39" s="101"/>
      <c r="F39" s="69">
        <v>234.363450069152</v>
      </c>
      <c r="G39" s="124" t="s">
        <v>147</v>
      </c>
    </row>
    <row r="40" spans="1:7" ht="3.75" customHeight="1">
      <c r="A40" s="68"/>
      <c r="B40" s="18"/>
      <c r="C40" s="99"/>
      <c r="D40" s="93"/>
      <c r="E40" s="101"/>
      <c r="F40" s="12"/>
      <c r="G40" s="124" t="s">
        <v>147</v>
      </c>
    </row>
    <row r="41" spans="1:7" ht="12">
      <c r="A41" s="68" t="s">
        <v>100</v>
      </c>
      <c r="B41" s="21">
        <v>300.128181129398</v>
      </c>
      <c r="C41" s="104">
        <v>3.8997655122903243</v>
      </c>
      <c r="D41" s="93">
        <v>0</v>
      </c>
      <c r="E41" s="101"/>
      <c r="F41" s="69">
        <v>300.128181129398</v>
      </c>
      <c r="G41" s="124" t="s">
        <v>147</v>
      </c>
    </row>
    <row r="42" spans="1:7" ht="3.75" customHeight="1">
      <c r="A42" s="68"/>
      <c r="B42" s="18"/>
      <c r="C42" s="99"/>
      <c r="D42" s="93"/>
      <c r="E42" s="101"/>
      <c r="F42" s="12"/>
      <c r="G42" s="124" t="s">
        <v>147</v>
      </c>
    </row>
    <row r="43" spans="1:7" ht="12">
      <c r="A43" s="68" t="s">
        <v>101</v>
      </c>
      <c r="B43" s="21">
        <v>801.363810631806</v>
      </c>
      <c r="C43" s="104">
        <v>10.412654152433939</v>
      </c>
      <c r="D43" s="93"/>
      <c r="E43" s="101"/>
      <c r="F43" s="69">
        <v>801.363810631806</v>
      </c>
      <c r="G43" s="124" t="s">
        <v>147</v>
      </c>
    </row>
    <row r="44" spans="1:7" ht="3.75" customHeight="1">
      <c r="A44" s="68"/>
      <c r="B44" s="18"/>
      <c r="C44" s="99"/>
      <c r="D44" s="93"/>
      <c r="E44" s="101"/>
      <c r="F44" s="12"/>
      <c r="G44" s="124" t="s">
        <v>147</v>
      </c>
    </row>
    <row r="45" spans="1:7" ht="12">
      <c r="A45" s="68" t="s">
        <v>102</v>
      </c>
      <c r="B45" s="21">
        <v>63.639717482551</v>
      </c>
      <c r="C45" s="104">
        <v>0.8269132692452864</v>
      </c>
      <c r="D45" s="93">
        <v>0</v>
      </c>
      <c r="E45" s="101"/>
      <c r="F45" s="69">
        <v>63.639717482551</v>
      </c>
      <c r="G45" s="124" t="s">
        <v>147</v>
      </c>
    </row>
    <row r="46" spans="1:7" ht="12">
      <c r="A46" s="14" t="s">
        <v>11</v>
      </c>
      <c r="B46" s="19">
        <v>2071.874960307223</v>
      </c>
      <c r="C46" s="103">
        <v>26.92125239815596</v>
      </c>
      <c r="D46" s="92">
        <v>15325.7550857927</v>
      </c>
      <c r="E46" s="103">
        <v>100</v>
      </c>
      <c r="F46" s="15">
        <v>17397.630046099923</v>
      </c>
      <c r="G46" s="124" t="s">
        <v>147</v>
      </c>
    </row>
    <row r="47" spans="1:7" ht="6" customHeight="1">
      <c r="A47" s="7"/>
      <c r="B47" s="18"/>
      <c r="C47" s="99"/>
      <c r="D47" s="91"/>
      <c r="E47" s="99"/>
      <c r="F47" s="12"/>
      <c r="G47" s="124" t="s">
        <v>147</v>
      </c>
    </row>
    <row r="48" spans="1:7" ht="12">
      <c r="A48" s="14" t="s">
        <v>14</v>
      </c>
      <c r="B48" s="19"/>
      <c r="C48" s="103">
        <v>0</v>
      </c>
      <c r="D48" s="92"/>
      <c r="E48" s="100"/>
      <c r="F48" s="15">
        <v>0</v>
      </c>
      <c r="G48" s="124" t="s">
        <v>147</v>
      </c>
    </row>
    <row r="49" spans="1:6" ht="6" customHeight="1">
      <c r="A49" s="7"/>
      <c r="B49" s="18"/>
      <c r="C49" s="99"/>
      <c r="D49" s="91"/>
      <c r="E49" s="99"/>
      <c r="F49" s="28"/>
    </row>
    <row r="50" spans="1:6" ht="13.5" thickBot="1">
      <c r="A50" s="8" t="s">
        <v>34</v>
      </c>
      <c r="B50" s="34">
        <v>7696.057113781011</v>
      </c>
      <c r="C50" s="105">
        <v>100</v>
      </c>
      <c r="D50" s="94">
        <v>15325.7550857927</v>
      </c>
      <c r="E50" s="105">
        <v>100</v>
      </c>
      <c r="F50" s="13">
        <v>23021.81219957371</v>
      </c>
    </row>
    <row r="51" spans="2:6" ht="12">
      <c r="B51" s="3"/>
      <c r="C51" s="3"/>
      <c r="D51" s="3"/>
      <c r="E51" s="3"/>
      <c r="F51" s="3"/>
    </row>
    <row r="52" spans="1:6" ht="12">
      <c r="A52" s="2" t="s">
        <v>142</v>
      </c>
      <c r="F5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2018</v>
      </c>
      <c r="B1" s="31" t="s">
        <v>35</v>
      </c>
      <c r="C1" s="3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137</v>
      </c>
      <c r="C4" s="96"/>
      <c r="D4" s="88" t="s">
        <v>139</v>
      </c>
      <c r="E4" s="96"/>
      <c r="F4" s="85"/>
    </row>
    <row r="5" spans="1:6" ht="12">
      <c r="A5" s="23" t="s">
        <v>19</v>
      </c>
      <c r="B5" s="17" t="s">
        <v>50</v>
      </c>
      <c r="C5" s="97" t="s">
        <v>138</v>
      </c>
      <c r="D5" s="89" t="s">
        <v>50</v>
      </c>
      <c r="E5" s="97" t="s">
        <v>138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85</v>
      </c>
      <c r="B8" s="18">
        <v>3832.42165705002</v>
      </c>
      <c r="C8" s="108">
        <f>IF(B$12=0,0,(B8/B$12)*100)</f>
        <v>49.79720914736277</v>
      </c>
      <c r="D8" s="91">
        <v>7513.25052880995</v>
      </c>
      <c r="E8" s="108">
        <f>IF(D$12=0,0,(D8/D$12)*100)</f>
        <v>49.023689121685614</v>
      </c>
      <c r="F8" s="12">
        <f>B8+D8</f>
        <v>11345.67218585997</v>
      </c>
      <c r="G8" s="124" t="s">
        <v>147</v>
      </c>
    </row>
    <row r="9" spans="1:7" ht="12">
      <c r="A9" s="36" t="s">
        <v>86</v>
      </c>
      <c r="B9" s="18">
        <v>3863.63545673099</v>
      </c>
      <c r="C9" s="108">
        <f>IF(B$12=0,0,(B9/B$12)*100)</f>
        <v>50.202790852637236</v>
      </c>
      <c r="D9" s="91">
        <v>7803.98813907233</v>
      </c>
      <c r="E9" s="108">
        <f>IF(D$12=0,0,(D9/D$12)*100)</f>
        <v>50.92074155815512</v>
      </c>
      <c r="F9" s="12">
        <f>B9+D9</f>
        <v>11667.623595803321</v>
      </c>
      <c r="G9" s="124" t="s">
        <v>147</v>
      </c>
    </row>
    <row r="10" spans="1:7" ht="12">
      <c r="A10" s="36" t="s">
        <v>30</v>
      </c>
      <c r="B10" s="18">
        <v>0</v>
      </c>
      <c r="C10" s="108">
        <f>IF(B$12=0,0,(B10/B$12)*100)</f>
        <v>0</v>
      </c>
      <c r="D10" s="91">
        <v>8.51641791044776</v>
      </c>
      <c r="E10" s="108">
        <f>IF(D$12=0,0,(D10/D$12)*100)</f>
        <v>0.05556932015925691</v>
      </c>
      <c r="F10" s="12">
        <f>B10+D10</f>
        <v>8.51641791044776</v>
      </c>
      <c r="G10" s="124" t="s">
        <v>147</v>
      </c>
    </row>
    <row r="11" spans="1:6" ht="6" customHeight="1">
      <c r="A11" s="36"/>
      <c r="B11" s="17"/>
      <c r="C11" s="97"/>
      <c r="D11" s="89"/>
      <c r="E11" s="97"/>
      <c r="F11" s="11"/>
    </row>
    <row r="12" spans="1:6" ht="13.5" thickBot="1">
      <c r="A12" s="32" t="s">
        <v>36</v>
      </c>
      <c r="B12" s="20">
        <f>SUM(B8:B10)</f>
        <v>7696.057113781009</v>
      </c>
      <c r="C12" s="109">
        <f>IF(B$12=0,0,(B12/B$12)*100)</f>
        <v>100</v>
      </c>
      <c r="D12" s="106">
        <f>SUM(D8:D10)</f>
        <v>15325.755085792729</v>
      </c>
      <c r="E12" s="109">
        <f>IF(D$12=0,0,(D12/D$12)*100)</f>
        <v>100</v>
      </c>
      <c r="F12" s="13">
        <f>SUM(F8:F10)</f>
        <v>23021.81219957374</v>
      </c>
    </row>
    <row r="13" spans="2:6" ht="12">
      <c r="B13" s="3"/>
      <c r="C13" s="3"/>
      <c r="D13" s="3"/>
      <c r="E13" s="3"/>
      <c r="F13" s="3"/>
    </row>
    <row r="14" spans="1:6" ht="12">
      <c r="A14" s="2" t="s">
        <v>142</v>
      </c>
      <c r="F14" s="1"/>
    </row>
    <row r="19" spans="8:10" ht="12.75">
      <c r="H19" s="61"/>
      <c r="I19" s="61"/>
      <c r="J19" s="61"/>
    </row>
    <row r="20" spans="8:10" ht="12.75">
      <c r="H20" s="61"/>
      <c r="I20" s="61"/>
      <c r="J20" s="61"/>
    </row>
    <row r="21" spans="8:10" ht="12.75">
      <c r="H21" s="61"/>
      <c r="I21" s="61"/>
      <c r="J21" s="61"/>
    </row>
    <row r="22" spans="8:10" ht="12.75">
      <c r="H22" s="61"/>
      <c r="I22" s="61"/>
      <c r="J22" s="61"/>
    </row>
    <row r="23" spans="8:10" ht="12.75">
      <c r="H23" s="61"/>
      <c r="I23" s="61"/>
      <c r="J23" s="61"/>
    </row>
    <row r="24" spans="8:10" ht="12.75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2018</v>
      </c>
      <c r="B1" s="51" t="s">
        <v>57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137</v>
      </c>
      <c r="C4" s="96"/>
      <c r="D4" s="88" t="s">
        <v>139</v>
      </c>
      <c r="E4" s="96"/>
      <c r="F4" s="85"/>
    </row>
    <row r="5" spans="1:6" ht="12">
      <c r="A5" s="23" t="s">
        <v>20</v>
      </c>
      <c r="B5" s="17" t="s">
        <v>50</v>
      </c>
      <c r="C5" s="97" t="s">
        <v>138</v>
      </c>
      <c r="D5" s="89" t="s">
        <v>50</v>
      </c>
      <c r="E5" s="97" t="s">
        <v>138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21</v>
      </c>
      <c r="B8" s="18">
        <v>277.845513065008</v>
      </c>
      <c r="C8" s="102">
        <f aca="true" t="shared" si="0" ref="C8:C17">IF(B$19=0,0,(B8/B$19)*100)</f>
        <v>3.6102319532878955</v>
      </c>
      <c r="D8" s="91">
        <v>1571.14532680672</v>
      </c>
      <c r="E8" s="102">
        <f aca="true" t="shared" si="1" ref="E8:E17">IF(D$19=0,0,(D8/D$19)*100)</f>
        <v>10.25166667489815</v>
      </c>
      <c r="F8" s="12">
        <f aca="true" t="shared" si="2" ref="F8:F17">B8+D8</f>
        <v>1848.990839871728</v>
      </c>
      <c r="G8" s="124" t="s">
        <v>147</v>
      </c>
    </row>
    <row r="9" spans="1:7" ht="12">
      <c r="A9" s="36" t="s">
        <v>22</v>
      </c>
      <c r="B9" s="18">
        <v>236.458603537756</v>
      </c>
      <c r="C9" s="102">
        <f t="shared" si="0"/>
        <v>3.072464250743924</v>
      </c>
      <c r="D9" s="91">
        <v>2756.01155445202</v>
      </c>
      <c r="E9" s="102">
        <f t="shared" si="1"/>
        <v>17.982876139048436</v>
      </c>
      <c r="F9" s="12">
        <f t="shared" si="2"/>
        <v>2992.470157989776</v>
      </c>
      <c r="G9" s="124" t="s">
        <v>147</v>
      </c>
    </row>
    <row r="10" spans="1:7" ht="12">
      <c r="A10" s="36" t="s">
        <v>29</v>
      </c>
      <c r="B10" s="18">
        <v>2036.41500000157</v>
      </c>
      <c r="C10" s="102">
        <f t="shared" si="0"/>
        <v>26.460497497543873</v>
      </c>
      <c r="D10" s="91">
        <v>1082.30274012745</v>
      </c>
      <c r="E10" s="102">
        <f t="shared" si="1"/>
        <v>7.06198640177127</v>
      </c>
      <c r="F10" s="12">
        <f t="shared" si="2"/>
        <v>3118.71774012902</v>
      </c>
      <c r="G10" s="124" t="s">
        <v>147</v>
      </c>
    </row>
    <row r="11" spans="1:7" ht="12">
      <c r="A11" s="36" t="s">
        <v>23</v>
      </c>
      <c r="B11" s="18">
        <v>1457.47592791325</v>
      </c>
      <c r="C11" s="102">
        <f t="shared" si="0"/>
        <v>18.937956233503115</v>
      </c>
      <c r="D11" s="91">
        <v>1910.96795892017</v>
      </c>
      <c r="E11" s="102">
        <f t="shared" si="1"/>
        <v>12.46899711122016</v>
      </c>
      <c r="F11" s="12">
        <f t="shared" si="2"/>
        <v>3368.44388683342</v>
      </c>
      <c r="G11" s="124" t="s">
        <v>147</v>
      </c>
    </row>
    <row r="12" spans="1:7" ht="12">
      <c r="A12" s="36" t="s">
        <v>24</v>
      </c>
      <c r="B12" s="18">
        <v>1008.62247332022</v>
      </c>
      <c r="C12" s="102">
        <f t="shared" si="0"/>
        <v>13.105704108070121</v>
      </c>
      <c r="D12" s="91">
        <v>2811.40469288193</v>
      </c>
      <c r="E12" s="102">
        <f t="shared" si="1"/>
        <v>18.344314372400216</v>
      </c>
      <c r="F12" s="12">
        <f t="shared" si="2"/>
        <v>3820.0271662021496</v>
      </c>
      <c r="G12" s="124" t="s">
        <v>147</v>
      </c>
    </row>
    <row r="13" spans="1:7" ht="12">
      <c r="A13" s="36" t="s">
        <v>25</v>
      </c>
      <c r="B13" s="18">
        <v>1143.24056293032</v>
      </c>
      <c r="C13" s="102">
        <f t="shared" si="0"/>
        <v>14.854886678051901</v>
      </c>
      <c r="D13" s="91">
        <v>2298.50757501619</v>
      </c>
      <c r="E13" s="102">
        <f t="shared" si="1"/>
        <v>14.997679149570603</v>
      </c>
      <c r="F13" s="12">
        <f t="shared" si="2"/>
        <v>3441.74813794651</v>
      </c>
      <c r="G13" s="124" t="s">
        <v>147</v>
      </c>
    </row>
    <row r="14" spans="1:7" ht="12">
      <c r="A14" s="36" t="s">
        <v>26</v>
      </c>
      <c r="B14" s="18">
        <v>869.318439159633</v>
      </c>
      <c r="C14" s="102">
        <f t="shared" si="0"/>
        <v>11.295633937058252</v>
      </c>
      <c r="D14" s="91">
        <v>1123.05287591884</v>
      </c>
      <c r="E14" s="102">
        <f t="shared" si="1"/>
        <v>7.327879570253168</v>
      </c>
      <c r="F14" s="12">
        <f t="shared" si="2"/>
        <v>1992.3713150784731</v>
      </c>
      <c r="G14" s="124" t="s">
        <v>147</v>
      </c>
    </row>
    <row r="15" spans="1:7" ht="12">
      <c r="A15" s="36" t="s">
        <v>27</v>
      </c>
      <c r="B15" s="18">
        <v>376.804684601443</v>
      </c>
      <c r="C15" s="102">
        <f t="shared" si="0"/>
        <v>4.896074431759541</v>
      </c>
      <c r="D15" s="91">
        <v>472.138804280566</v>
      </c>
      <c r="E15" s="102">
        <f t="shared" si="1"/>
        <v>3.0806886945377867</v>
      </c>
      <c r="F15" s="12">
        <f t="shared" si="2"/>
        <v>848.943488882009</v>
      </c>
      <c r="G15" s="124" t="s">
        <v>147</v>
      </c>
    </row>
    <row r="16" spans="1:7" ht="12">
      <c r="A16" s="36" t="s">
        <v>28</v>
      </c>
      <c r="B16" s="18">
        <v>59.2155446713551</v>
      </c>
      <c r="C16" s="102">
        <f t="shared" si="0"/>
        <v>0.7694270429116271</v>
      </c>
      <c r="D16" s="91">
        <v>120.201767782536</v>
      </c>
      <c r="E16" s="102">
        <f t="shared" si="1"/>
        <v>0.7843122058890625</v>
      </c>
      <c r="F16" s="12">
        <f t="shared" si="2"/>
        <v>179.4173124538911</v>
      </c>
      <c r="G16" s="124" t="s">
        <v>147</v>
      </c>
    </row>
    <row r="17" spans="1:7" ht="12">
      <c r="A17" s="36" t="s">
        <v>30</v>
      </c>
      <c r="B17" s="18">
        <v>230.660364580449</v>
      </c>
      <c r="C17" s="102">
        <f t="shared" si="0"/>
        <v>2.997123867069739</v>
      </c>
      <c r="D17" s="91">
        <v>1180.02178960629</v>
      </c>
      <c r="E17" s="102">
        <f t="shared" si="1"/>
        <v>7.699599680411142</v>
      </c>
      <c r="F17" s="12">
        <f t="shared" si="2"/>
        <v>1410.682154186739</v>
      </c>
      <c r="G17" s="124" t="s">
        <v>147</v>
      </c>
    </row>
    <row r="18" spans="1:6" ht="6" customHeight="1">
      <c r="A18" s="36"/>
      <c r="B18" s="18"/>
      <c r="C18" s="99"/>
      <c r="D18" s="91">
        <v>0</v>
      </c>
      <c r="E18" s="99"/>
      <c r="F18" s="28"/>
    </row>
    <row r="19" spans="1:6" ht="13.5" thickBot="1">
      <c r="A19" s="32" t="s">
        <v>36</v>
      </c>
      <c r="B19" s="20">
        <f>SUM(B8:B17)</f>
        <v>7696.057113781005</v>
      </c>
      <c r="C19" s="110">
        <f>IF(B$19=0,0,(B19/B$19)*100)</f>
        <v>100</v>
      </c>
      <c r="D19" s="106">
        <f>SUM(D8:D17)</f>
        <v>15325.755085792713</v>
      </c>
      <c r="E19" s="110">
        <f>IF(D$19=0,0,(D19/D$19)*100)</f>
        <v>100</v>
      </c>
      <c r="F19" s="13">
        <f>SUM(F8:F17)</f>
        <v>23021.812199573716</v>
      </c>
    </row>
    <row r="20" spans="2:6" ht="12">
      <c r="B20" s="3"/>
      <c r="C20" s="3"/>
      <c r="D20" s="3"/>
      <c r="E20" s="3"/>
      <c r="F20" s="3"/>
    </row>
    <row r="21" spans="1:6" ht="12">
      <c r="A21" s="2" t="s">
        <v>142</v>
      </c>
      <c r="F21" s="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  <row r="38" spans="7:9" ht="12.75">
      <c r="G38" s="61"/>
      <c r="H38" s="61"/>
      <c r="I38" s="61"/>
    </row>
    <row r="39" spans="7:9" ht="12.75">
      <c r="G39" s="61"/>
      <c r="H39" s="61"/>
      <c r="I39" s="61"/>
    </row>
    <row r="40" spans="7:9" ht="12.75">
      <c r="G40" s="61"/>
      <c r="H40" s="61"/>
      <c r="I40" s="61"/>
    </row>
    <row r="41" spans="7:9" ht="12.75">
      <c r="G41" s="61"/>
      <c r="H41" s="61"/>
      <c r="I41" s="61"/>
    </row>
    <row r="42" spans="7:9" ht="12.75">
      <c r="G42" s="61"/>
      <c r="H42" s="61"/>
      <c r="I42" s="61"/>
    </row>
    <row r="43" spans="7:9" ht="12.75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">
      <c r="A1" s="125" t="str">
        <f>Sommaire!A1</f>
        <v>FÉVRIER 2018</v>
      </c>
      <c r="B1" s="52" t="s">
        <v>49</v>
      </c>
      <c r="C1" s="52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137</v>
      </c>
      <c r="C4" s="96"/>
      <c r="D4" s="88" t="s">
        <v>139</v>
      </c>
      <c r="E4" s="96"/>
      <c r="F4" s="85"/>
    </row>
    <row r="5" spans="1:6" ht="12">
      <c r="A5" s="23" t="s">
        <v>31</v>
      </c>
      <c r="B5" s="17" t="s">
        <v>50</v>
      </c>
      <c r="C5" s="97" t="s">
        <v>138</v>
      </c>
      <c r="D5" s="89" t="s">
        <v>50</v>
      </c>
      <c r="E5" s="97" t="s">
        <v>138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7" t="s">
        <v>1</v>
      </c>
      <c r="B8" s="18">
        <v>3325.44572011863</v>
      </c>
      <c r="C8" s="102">
        <f aca="true" t="shared" si="0" ref="C8:C14">IF(B$39=0,0,(B8/B$39)*100)</f>
        <v>43.209732866507586</v>
      </c>
      <c r="D8" s="91">
        <v>14999.5703786444</v>
      </c>
      <c r="E8" s="102">
        <f aca="true" t="shared" si="1" ref="E8:E14">IF(D$39=0,0,(D8/D$39)*100)</f>
        <v>97.8716565329251</v>
      </c>
      <c r="F8" s="12">
        <f aca="true" t="shared" si="2" ref="F8:F13">B8+D8</f>
        <v>18325.01609876303</v>
      </c>
      <c r="G8" s="124" t="s">
        <v>147</v>
      </c>
    </row>
    <row r="9" spans="1:7" ht="12">
      <c r="A9" s="7" t="s">
        <v>88</v>
      </c>
      <c r="B9" s="18">
        <v>25.0566779441883</v>
      </c>
      <c r="C9" s="102">
        <f t="shared" si="0"/>
        <v>0.3255781184279458</v>
      </c>
      <c r="D9" s="91">
        <v>2.99584652291033</v>
      </c>
      <c r="E9" s="102">
        <f t="shared" si="1"/>
        <v>0.019547790670930983</v>
      </c>
      <c r="F9" s="12">
        <f t="shared" si="2"/>
        <v>28.052524467098632</v>
      </c>
      <c r="G9" s="124" t="s">
        <v>147</v>
      </c>
    </row>
    <row r="10" spans="1:7" ht="12">
      <c r="A10" s="7" t="s">
        <v>89</v>
      </c>
      <c r="B10" s="18">
        <v>43.1267818553728</v>
      </c>
      <c r="C10" s="102">
        <f t="shared" si="0"/>
        <v>0.560375023440866</v>
      </c>
      <c r="D10" s="91">
        <v>14.0261830117679</v>
      </c>
      <c r="E10" s="102">
        <f t="shared" si="1"/>
        <v>0.09152033901918742</v>
      </c>
      <c r="F10" s="12">
        <f t="shared" si="2"/>
        <v>57.152964867140696</v>
      </c>
      <c r="G10" s="124" t="s">
        <v>147</v>
      </c>
    </row>
    <row r="11" spans="1:7" ht="12">
      <c r="A11" s="7" t="s">
        <v>87</v>
      </c>
      <c r="B11" s="18">
        <v>77.4533600171163</v>
      </c>
      <c r="C11" s="102">
        <f t="shared" si="0"/>
        <v>1.0064031343845374</v>
      </c>
      <c r="D11" s="91">
        <v>7.08071671628985</v>
      </c>
      <c r="E11" s="102">
        <f t="shared" si="1"/>
        <v>0.04620142157206853</v>
      </c>
      <c r="F11" s="12">
        <f t="shared" si="2"/>
        <v>84.53407673340615</v>
      </c>
      <c r="G11" s="124" t="s">
        <v>147</v>
      </c>
    </row>
    <row r="12" spans="1:7" ht="12">
      <c r="A12" s="7" t="s">
        <v>90</v>
      </c>
      <c r="B12" s="18">
        <v>85.9946631622554</v>
      </c>
      <c r="C12" s="102">
        <f t="shared" si="0"/>
        <v>1.1173859794812109</v>
      </c>
      <c r="D12" s="91">
        <v>11.9815094123745</v>
      </c>
      <c r="E12" s="102">
        <f t="shared" si="1"/>
        <v>0.07817891741909382</v>
      </c>
      <c r="F12" s="12">
        <f t="shared" si="2"/>
        <v>97.97617257462991</v>
      </c>
      <c r="G12" s="124" t="s">
        <v>147</v>
      </c>
    </row>
    <row r="13" spans="1:7" ht="12">
      <c r="A13" s="7" t="s">
        <v>2</v>
      </c>
      <c r="B13" s="18">
        <v>167.644320500094</v>
      </c>
      <c r="C13" s="102">
        <f t="shared" si="0"/>
        <v>2.178314402057908</v>
      </c>
      <c r="D13" s="91">
        <v>18.122536493087</v>
      </c>
      <c r="E13" s="102">
        <f t="shared" si="1"/>
        <v>0.1182488979605768</v>
      </c>
      <c r="F13" s="12">
        <f t="shared" si="2"/>
        <v>185.76685699318102</v>
      </c>
      <c r="G13" s="124" t="s">
        <v>147</v>
      </c>
    </row>
    <row r="14" spans="1:7" ht="12">
      <c r="A14" s="14" t="s">
        <v>3</v>
      </c>
      <c r="B14" s="19">
        <f>SUM(B8:B13)</f>
        <v>3724.7215235976573</v>
      </c>
      <c r="C14" s="103">
        <f t="shared" si="0"/>
        <v>48.39778952430006</v>
      </c>
      <c r="D14" s="92">
        <f>SUM(D8:D13)</f>
        <v>15053.77717080083</v>
      </c>
      <c r="E14" s="103">
        <f t="shared" si="1"/>
        <v>98.22535389956695</v>
      </c>
      <c r="F14" s="15">
        <f>SUM(F8:F13)</f>
        <v>18778.498694398484</v>
      </c>
      <c r="G14" s="124" t="s">
        <v>147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147</v>
      </c>
    </row>
    <row r="16" spans="1:7" ht="12">
      <c r="A16" s="7" t="s">
        <v>4</v>
      </c>
      <c r="B16" s="18">
        <v>2397.7188211028</v>
      </c>
      <c r="C16" s="102">
        <f aca="true" t="shared" si="3" ref="C16:C21">IF(B$39=0,0,(B16/B$39)*100)</f>
        <v>31.155158877515383</v>
      </c>
      <c r="D16" s="91">
        <v>27.3637905799951</v>
      </c>
      <c r="E16" s="102">
        <f aca="true" t="shared" si="4" ref="E16:E21">IF(D$39=0,0,(D16/D$39)*100)</f>
        <v>0.17854774806731571</v>
      </c>
      <c r="F16" s="12">
        <f>B16+D16</f>
        <v>2425.0826116827952</v>
      </c>
      <c r="G16" s="124" t="s">
        <v>147</v>
      </c>
    </row>
    <row r="17" spans="1:7" ht="12">
      <c r="A17" s="7" t="s">
        <v>126</v>
      </c>
      <c r="B17" s="18">
        <v>272.738356590712</v>
      </c>
      <c r="C17" s="102">
        <f t="shared" si="3"/>
        <v>3.5438712649667137</v>
      </c>
      <c r="D17" s="91">
        <v>8.07876427518089</v>
      </c>
      <c r="E17" s="102">
        <f t="shared" si="4"/>
        <v>0.0527136459506001</v>
      </c>
      <c r="F17" s="12">
        <f>B17+D17</f>
        <v>280.8171208658929</v>
      </c>
      <c r="G17" s="124" t="s">
        <v>147</v>
      </c>
    </row>
    <row r="18" spans="1:7" ht="12">
      <c r="A18" s="7" t="s">
        <v>91</v>
      </c>
      <c r="B18" s="18"/>
      <c r="C18" s="102">
        <f t="shared" si="3"/>
        <v>0</v>
      </c>
      <c r="D18" s="91"/>
      <c r="E18" s="102">
        <f t="shared" si="4"/>
        <v>0</v>
      </c>
      <c r="F18" s="12">
        <f>B18+D18</f>
        <v>0</v>
      </c>
      <c r="G18" s="124" t="s">
        <v>147</v>
      </c>
    </row>
    <row r="19" spans="1:7" ht="12">
      <c r="A19" s="7" t="s">
        <v>92</v>
      </c>
      <c r="B19" s="18">
        <v>25.218658467211</v>
      </c>
      <c r="C19" s="102">
        <f t="shared" si="3"/>
        <v>0.327682839334092</v>
      </c>
      <c r="D19" s="91">
        <v>7.10956045389331</v>
      </c>
      <c r="E19" s="102">
        <f t="shared" si="4"/>
        <v>0.04638962592116581</v>
      </c>
      <c r="F19" s="12">
        <f>B19+D19</f>
        <v>32.32821892110431</v>
      </c>
      <c r="G19" s="124" t="s">
        <v>147</v>
      </c>
    </row>
    <row r="20" spans="1:7" ht="12">
      <c r="A20" s="7" t="s">
        <v>5</v>
      </c>
      <c r="B20" s="18">
        <v>62.8782079764039</v>
      </c>
      <c r="C20" s="102">
        <f t="shared" si="3"/>
        <v>0.8170184686364977</v>
      </c>
      <c r="D20" s="91">
        <v>70.0981556400193</v>
      </c>
      <c r="E20" s="102">
        <f t="shared" si="4"/>
        <v>0.4573879410679182</v>
      </c>
      <c r="F20" s="12">
        <f>B20+D20</f>
        <v>132.9763636164232</v>
      </c>
      <c r="G20" s="124" t="s">
        <v>147</v>
      </c>
    </row>
    <row r="21" spans="1:7" ht="12">
      <c r="A21" s="14" t="s">
        <v>6</v>
      </c>
      <c r="B21" s="19">
        <f>SUM(B16:B20)</f>
        <v>2758.5540441371268</v>
      </c>
      <c r="C21" s="103">
        <f t="shared" si="3"/>
        <v>35.84373145045269</v>
      </c>
      <c r="D21" s="92">
        <f>SUM(D16:D20)</f>
        <v>112.6502709490886</v>
      </c>
      <c r="E21" s="103">
        <f t="shared" si="4"/>
        <v>0.7350389610069997</v>
      </c>
      <c r="F21" s="15">
        <f>SUM(F16:F20)</f>
        <v>2871.2043150862155</v>
      </c>
      <c r="G21" s="124" t="s">
        <v>147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147</v>
      </c>
    </row>
    <row r="23" spans="1:7" ht="12">
      <c r="A23" s="14" t="s">
        <v>7</v>
      </c>
      <c r="B23" s="19">
        <v>28.4117201875621</v>
      </c>
      <c r="C23" s="103">
        <f>IF(B$39=0,0,(B23/B$39)*100)</f>
        <v>0.3691724186491079</v>
      </c>
      <c r="D23" s="92">
        <v>4.04295003085178</v>
      </c>
      <c r="E23" s="103">
        <f>IF(D$39=0,0,(D23/D$39)*100)</f>
        <v>0.026380103350337775</v>
      </c>
      <c r="F23" s="15">
        <f>B23+D23</f>
        <v>32.45467021841388</v>
      </c>
      <c r="G23" s="124" t="s">
        <v>147</v>
      </c>
    </row>
    <row r="24" spans="1:7" ht="6" customHeight="1">
      <c r="A24" s="7"/>
      <c r="B24" s="18"/>
      <c r="C24" s="99"/>
      <c r="D24" s="91"/>
      <c r="E24" s="99"/>
      <c r="F24" s="12"/>
      <c r="G24" s="124" t="s">
        <v>147</v>
      </c>
    </row>
    <row r="25" spans="1:7" ht="12">
      <c r="A25" s="7" t="s">
        <v>8</v>
      </c>
      <c r="B25" s="18">
        <v>33.0205621682703</v>
      </c>
      <c r="C25" s="102">
        <f>IF(B$39=0,0,(B25/B$39)*100)</f>
        <v>0.42905817459620627</v>
      </c>
      <c r="D25" s="91">
        <v>1.01565149341333</v>
      </c>
      <c r="E25" s="102">
        <f>IF(D$39=0,0,(D25/D$39)*100)</f>
        <v>0.006627089417309402</v>
      </c>
      <c r="F25" s="12">
        <f>B25+D25</f>
        <v>34.03621366168363</v>
      </c>
      <c r="G25" s="124" t="s">
        <v>147</v>
      </c>
    </row>
    <row r="26" spans="1:7" ht="12">
      <c r="A26" s="7" t="s">
        <v>96</v>
      </c>
      <c r="B26" s="18">
        <v>48.0720605375903</v>
      </c>
      <c r="C26" s="102">
        <f>IF(B$39=0,0,(B26/B$39)*100)</f>
        <v>0.6246323257075318</v>
      </c>
      <c r="D26" s="91">
        <v>11.964165734429</v>
      </c>
      <c r="E26" s="102">
        <f>IF(D$39=0,0,(D26/D$39)*100)</f>
        <v>0.0780657505451068</v>
      </c>
      <c r="F26" s="12">
        <f>B26+D26</f>
        <v>60.036226272019306</v>
      </c>
      <c r="G26" s="124" t="s">
        <v>147</v>
      </c>
    </row>
    <row r="27" spans="1:7" ht="12">
      <c r="A27" s="7" t="s">
        <v>97</v>
      </c>
      <c r="B27" s="18">
        <v>5.96314989972999</v>
      </c>
      <c r="C27" s="102">
        <f>IF(B$39=0,0,(B27/B$39)*100)</f>
        <v>0.0774831814729132</v>
      </c>
      <c r="D27" s="91">
        <v>0</v>
      </c>
      <c r="E27" s="102">
        <f>IF(D$39=0,0,(D27/D$39)*100)</f>
        <v>0</v>
      </c>
      <c r="F27" s="12">
        <f>B27+D27</f>
        <v>5.96314989972999</v>
      </c>
      <c r="G27" s="124" t="s">
        <v>147</v>
      </c>
    </row>
    <row r="28" spans="1:7" ht="12">
      <c r="A28" s="7" t="s">
        <v>18</v>
      </c>
      <c r="B28" s="18">
        <v>20.0416130051409</v>
      </c>
      <c r="C28" s="102">
        <f>IF(B$39=0,0,(B28/B$39)*100)</f>
        <v>0.260414036809228</v>
      </c>
      <c r="D28" s="91">
        <v>18.0280697402502</v>
      </c>
      <c r="E28" s="102">
        <f>IF(D$39=0,0,(D28/D$39)*100)</f>
        <v>0.11763250580039948</v>
      </c>
      <c r="F28" s="12">
        <f>B28+D28</f>
        <v>38.0696827453911</v>
      </c>
      <c r="G28" s="124" t="s">
        <v>147</v>
      </c>
    </row>
    <row r="29" spans="1:7" ht="12">
      <c r="A29" s="14" t="s">
        <v>9</v>
      </c>
      <c r="B29" s="19">
        <f>SUM(B25:B28)</f>
        <v>107.0973856107315</v>
      </c>
      <c r="C29" s="103">
        <f>IF(B$39=0,0,(B29/B$39)*100)</f>
        <v>1.3915877185858794</v>
      </c>
      <c r="D29" s="92">
        <f>SUM(D25:D28)</f>
        <v>31.007886968092528</v>
      </c>
      <c r="E29" s="103">
        <f>IF(D$39=0,0,(D29/D$39)*100)</f>
        <v>0.2023253457628157</v>
      </c>
      <c r="F29" s="15">
        <f>SUM(F25:F28)</f>
        <v>138.105272578824</v>
      </c>
      <c r="G29" s="124" t="s">
        <v>147</v>
      </c>
    </row>
    <row r="30" spans="1:7" ht="6" customHeight="1">
      <c r="A30" s="7"/>
      <c r="B30" s="18"/>
      <c r="C30" s="99"/>
      <c r="D30" s="91"/>
      <c r="E30" s="99"/>
      <c r="F30" s="12"/>
      <c r="G30" s="124" t="s">
        <v>147</v>
      </c>
    </row>
    <row r="31" spans="1:7" ht="12">
      <c r="A31" s="7" t="s">
        <v>58</v>
      </c>
      <c r="B31" s="18">
        <v>196.081877553361</v>
      </c>
      <c r="C31" s="102">
        <f>IF(B$39=0,0,(B31/B$39)*100)</f>
        <v>2.5478225363250644</v>
      </c>
      <c r="D31" s="91">
        <v>6.9879668476942</v>
      </c>
      <c r="E31" s="102">
        <f>IF(D$39=0,0,(D31/D$39)*100)</f>
        <v>0.045596232019733646</v>
      </c>
      <c r="F31" s="12">
        <f>B31+D31</f>
        <v>203.0698444010552</v>
      </c>
      <c r="G31" s="124" t="s">
        <v>147</v>
      </c>
    </row>
    <row r="32" spans="1:7" ht="12">
      <c r="A32" s="7" t="s">
        <v>55</v>
      </c>
      <c r="B32" s="18">
        <v>176.291474359633</v>
      </c>
      <c r="C32" s="102">
        <f>IF(B$39=0,0,(B32/B$39)*100)</f>
        <v>2.290672636043138</v>
      </c>
      <c r="D32" s="91">
        <v>79.2363253990587</v>
      </c>
      <c r="E32" s="102">
        <f>IF(D$39=0,0,(D32/D$39)*100)</f>
        <v>0.517014169647746</v>
      </c>
      <c r="F32" s="12">
        <f>B32+D32</f>
        <v>255.5277997586917</v>
      </c>
      <c r="G32" s="124" t="s">
        <v>147</v>
      </c>
    </row>
    <row r="33" spans="1:7" ht="12">
      <c r="A33" s="7" t="s">
        <v>56</v>
      </c>
      <c r="B33" s="18">
        <v>648.283471791843</v>
      </c>
      <c r="C33" s="102">
        <f>IF(B$39=0,0,(B33/B$39)*100)</f>
        <v>8.423579271923389</v>
      </c>
      <c r="D33" s="91">
        <v>24.0247264015838</v>
      </c>
      <c r="E33" s="102">
        <f>IF(D$39=0,0,(D33/D$39)*100)</f>
        <v>0.156760474554726</v>
      </c>
      <c r="F33" s="12">
        <f>B33+D33</f>
        <v>672.3081981934268</v>
      </c>
      <c r="G33" s="124" t="s">
        <v>147</v>
      </c>
    </row>
    <row r="34" spans="1:7" ht="12">
      <c r="A34" s="7" t="s">
        <v>136</v>
      </c>
      <c r="B34" s="18">
        <v>56.6156165431006</v>
      </c>
      <c r="C34" s="102">
        <f>IF(B$39=0,0,(B34/B$39)*100)</f>
        <v>0.7356444437206856</v>
      </c>
      <c r="D34" s="91">
        <v>14.0277883955695</v>
      </c>
      <c r="E34" s="102">
        <f>IF(D$39=0,0,(D34/D$39)*100)</f>
        <v>0.0915308140906773</v>
      </c>
      <c r="F34" s="12">
        <f>B34+D34</f>
        <v>70.6434049386701</v>
      </c>
      <c r="G34" s="124" t="s">
        <v>147</v>
      </c>
    </row>
    <row r="35" spans="1:7" ht="12">
      <c r="A35" s="14" t="s">
        <v>11</v>
      </c>
      <c r="B35" s="19">
        <f>SUM(B31:B34)</f>
        <v>1077.2724402479375</v>
      </c>
      <c r="C35" s="103">
        <f>IF(B$39=0,0,(B35/B$39)*100)</f>
        <v>13.997718888012276</v>
      </c>
      <c r="D35" s="92">
        <f>SUM(D31:D34)</f>
        <v>124.27680704390619</v>
      </c>
      <c r="E35" s="103">
        <f>IF(D$39=0,0,(D35/D$39)*100)</f>
        <v>0.8109016903128828</v>
      </c>
      <c r="F35" s="15">
        <f>SUM(F31:F34)</f>
        <v>1201.5492472918438</v>
      </c>
      <c r="G35" s="124" t="s">
        <v>147</v>
      </c>
    </row>
    <row r="36" spans="1:7" ht="6" customHeight="1">
      <c r="A36" s="7"/>
      <c r="B36" s="18"/>
      <c r="C36" s="99"/>
      <c r="D36" s="91"/>
      <c r="E36" s="99"/>
      <c r="F36" s="12"/>
      <c r="G36" s="124" t="s">
        <v>147</v>
      </c>
    </row>
    <row r="37" spans="1:7" ht="12">
      <c r="A37" s="14" t="s">
        <v>32</v>
      </c>
      <c r="B37" s="19"/>
      <c r="C37" s="103">
        <f>IF(B$39=0,0,(B37/B$39)*100)</f>
        <v>0</v>
      </c>
      <c r="D37" s="92"/>
      <c r="E37" s="103">
        <f>IF(D$39=0,0,(D37/D$39)*100)</f>
        <v>0</v>
      </c>
      <c r="F37" s="15">
        <f>B37+D37</f>
        <v>0</v>
      </c>
      <c r="G37" s="124" t="s">
        <v>147</v>
      </c>
    </row>
    <row r="38" spans="1:6" ht="6" customHeight="1">
      <c r="A38" s="7"/>
      <c r="B38" s="18"/>
      <c r="C38" s="99"/>
      <c r="D38" s="91"/>
      <c r="E38" s="99"/>
      <c r="F38" s="28"/>
    </row>
    <row r="39" spans="1:6" ht="13.5" thickBot="1">
      <c r="A39" s="8" t="s">
        <v>36</v>
      </c>
      <c r="B39" s="34">
        <f>B14+B21+B23+B29+B35+B37</f>
        <v>7696.057113781015</v>
      </c>
      <c r="C39" s="105">
        <f>IF(B$39=0,0,(B39/B$39)*100)</f>
        <v>100</v>
      </c>
      <c r="D39" s="106">
        <f>D14+D21+D23+D29+D35+D37</f>
        <v>15325.755085792769</v>
      </c>
      <c r="E39" s="110">
        <f>IF(D$39=0,0,(D39/D$39)*100)</f>
        <v>100</v>
      </c>
      <c r="F39" s="13">
        <f>B39+D39</f>
        <v>23021.812199573782</v>
      </c>
    </row>
    <row r="40" spans="2:6" ht="12" customHeight="1">
      <c r="B40" s="3"/>
      <c r="C40" s="3"/>
      <c r="D40" s="3"/>
      <c r="E40" s="3"/>
      <c r="F40" s="3"/>
    </row>
    <row r="41" spans="1:6" ht="12">
      <c r="A41" s="2" t="s">
        <v>142</v>
      </c>
      <c r="F41" s="1"/>
    </row>
    <row r="42" spans="7:9" ht="12.75">
      <c r="G42" s="61"/>
      <c r="H42" s="61"/>
      <c r="I42" s="61"/>
    </row>
    <row r="43" spans="7:9" ht="12.75">
      <c r="G43" s="61"/>
      <c r="H43" s="61"/>
      <c r="I43" s="61"/>
    </row>
    <row r="44" spans="7:9" ht="12.75">
      <c r="G44" s="61"/>
      <c r="H44" s="61"/>
      <c r="I44" s="61"/>
    </row>
    <row r="45" spans="7:9" ht="12.75">
      <c r="G45" s="61"/>
      <c r="H45" s="61"/>
      <c r="I45" s="61"/>
    </row>
    <row r="46" spans="7:9" ht="12.75">
      <c r="G46" s="61"/>
      <c r="H46" s="61"/>
      <c r="I46" s="61"/>
    </row>
    <row r="47" spans="7:9" ht="12.75">
      <c r="G47" s="61"/>
      <c r="H47" s="61"/>
      <c r="I47" s="61"/>
    </row>
    <row r="48" spans="7:9" ht="12.75">
      <c r="G48" s="61"/>
      <c r="H48" s="61"/>
      <c r="I48" s="61"/>
    </row>
    <row r="49" spans="7:9" ht="12.75">
      <c r="G49" s="61"/>
      <c r="H49" s="61"/>
      <c r="I49" s="61"/>
    </row>
    <row r="50" spans="7:9" ht="12.75">
      <c r="G50" s="61"/>
      <c r="H50" s="61"/>
      <c r="I50" s="61"/>
    </row>
    <row r="51" spans="7:9" ht="12.75">
      <c r="G51" s="61"/>
      <c r="H51" s="61"/>
      <c r="I51" s="61"/>
    </row>
    <row r="52" spans="7:9" ht="12.75">
      <c r="G52" s="61"/>
      <c r="H52" s="61"/>
      <c r="I52" s="61"/>
    </row>
    <row r="53" spans="7:9" ht="12.75">
      <c r="G53" s="61"/>
      <c r="H53" s="61"/>
      <c r="I53" s="61"/>
    </row>
    <row r="54" spans="7:9" ht="12.75">
      <c r="G54" s="61"/>
      <c r="H54" s="61"/>
      <c r="I54" s="61"/>
    </row>
    <row r="55" spans="7:9" ht="12.75">
      <c r="G55" s="61"/>
      <c r="H55" s="61"/>
      <c r="I55" s="61"/>
    </row>
    <row r="56" spans="7:9" ht="12.75">
      <c r="G56" s="61"/>
      <c r="H56" s="61"/>
      <c r="I56" s="61"/>
    </row>
    <row r="57" spans="7:9" ht="12.75">
      <c r="G57" s="61"/>
      <c r="H57" s="61"/>
      <c r="I57" s="61"/>
    </row>
    <row r="58" spans="7:9" ht="12.75">
      <c r="G58" s="61"/>
      <c r="H58" s="61"/>
      <c r="I58" s="61"/>
    </row>
    <row r="59" spans="7:9" ht="12.75">
      <c r="G59" s="61"/>
      <c r="H59" s="61"/>
      <c r="I59" s="61"/>
    </row>
    <row r="60" spans="7:9" ht="12.75">
      <c r="G60" s="61"/>
      <c r="H60" s="61"/>
      <c r="I60" s="61"/>
    </row>
    <row r="61" spans="7:9" ht="12.75">
      <c r="G61" s="61"/>
      <c r="H61" s="61"/>
      <c r="I61" s="61"/>
    </row>
    <row r="62" spans="7:9" ht="12.75">
      <c r="G62" s="61"/>
      <c r="H62" s="61"/>
      <c r="I62" s="61"/>
    </row>
    <row r="63" spans="7:9" ht="12.75">
      <c r="G63" s="61"/>
      <c r="H63" s="61"/>
      <c r="I63" s="61"/>
    </row>
    <row r="64" spans="7:9" ht="12.75">
      <c r="G64" s="61"/>
      <c r="H64" s="61"/>
      <c r="I64" s="61"/>
    </row>
    <row r="65" spans="7:9" ht="12.75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2018</v>
      </c>
      <c r="B1" s="51" t="s">
        <v>48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137</v>
      </c>
      <c r="C4" s="96"/>
      <c r="D4" s="88" t="s">
        <v>139</v>
      </c>
      <c r="E4" s="96"/>
      <c r="F4" s="85"/>
    </row>
    <row r="5" spans="1:6" ht="12">
      <c r="A5" s="23" t="s">
        <v>33</v>
      </c>
      <c r="B5" s="17" t="s">
        <v>50</v>
      </c>
      <c r="C5" s="97" t="s">
        <v>138</v>
      </c>
      <c r="D5" s="89" t="s">
        <v>50</v>
      </c>
      <c r="E5" s="97" t="s">
        <v>138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41</v>
      </c>
      <c r="B8" s="18">
        <v>425.107023002479</v>
      </c>
      <c r="C8" s="102">
        <f aca="true" t="shared" si="0" ref="C8:C15">IF(B$17=0,0,(B8/B$17)*100)</f>
        <v>5.523698911241935</v>
      </c>
      <c r="D8" s="91">
        <v>302.974150524522</v>
      </c>
      <c r="E8" s="102">
        <f aca="true" t="shared" si="1" ref="E8:E15">IF(D$17=0,0,(D8/D$17)*100)</f>
        <v>1.9768954209987633</v>
      </c>
      <c r="F8" s="12">
        <f aca="true" t="shared" si="2" ref="F8:F15">B8+D8</f>
        <v>728.081173527001</v>
      </c>
      <c r="G8" s="124" t="s">
        <v>147</v>
      </c>
    </row>
    <row r="9" spans="1:7" ht="12">
      <c r="A9" s="36" t="s">
        <v>42</v>
      </c>
      <c r="B9" s="18">
        <v>2138.42536374339</v>
      </c>
      <c r="C9" s="102">
        <f t="shared" si="0"/>
        <v>27.785986150157342</v>
      </c>
      <c r="D9" s="91">
        <v>1032.37093037878</v>
      </c>
      <c r="E9" s="102">
        <f t="shared" si="1"/>
        <v>6.736183141382746</v>
      </c>
      <c r="F9" s="12">
        <f t="shared" si="2"/>
        <v>3170.79629412217</v>
      </c>
      <c r="G9" s="124" t="s">
        <v>147</v>
      </c>
    </row>
    <row r="10" spans="1:7" ht="12">
      <c r="A10" s="36" t="s">
        <v>43</v>
      </c>
      <c r="B10" s="18">
        <v>1540.13029999277</v>
      </c>
      <c r="C10" s="102">
        <f t="shared" si="0"/>
        <v>20.011939584425942</v>
      </c>
      <c r="D10" s="91">
        <v>1556.94574615362</v>
      </c>
      <c r="E10" s="102">
        <f t="shared" si="1"/>
        <v>10.15901492251391</v>
      </c>
      <c r="F10" s="12">
        <f t="shared" si="2"/>
        <v>3097.0760461463897</v>
      </c>
      <c r="G10" s="124" t="s">
        <v>147</v>
      </c>
    </row>
    <row r="11" spans="1:7" ht="12">
      <c r="A11" s="36" t="s">
        <v>44</v>
      </c>
      <c r="B11" s="18">
        <v>722.665227209457</v>
      </c>
      <c r="C11" s="102">
        <f t="shared" si="0"/>
        <v>9.390071000323148</v>
      </c>
      <c r="D11" s="91">
        <v>2196.36932439973</v>
      </c>
      <c r="E11" s="102">
        <f t="shared" si="1"/>
        <v>14.331230742658832</v>
      </c>
      <c r="F11" s="12">
        <f t="shared" si="2"/>
        <v>2919.034551609187</v>
      </c>
      <c r="G11" s="124" t="s">
        <v>147</v>
      </c>
    </row>
    <row r="12" spans="1:7" ht="12">
      <c r="A12" s="36" t="s">
        <v>45</v>
      </c>
      <c r="B12" s="18">
        <v>1284.99357129554</v>
      </c>
      <c r="C12" s="102">
        <f t="shared" si="0"/>
        <v>16.696778003304523</v>
      </c>
      <c r="D12" s="91">
        <v>3670.37479861027</v>
      </c>
      <c r="E12" s="102">
        <f t="shared" si="1"/>
        <v>23.949063377717504</v>
      </c>
      <c r="F12" s="12">
        <f t="shared" si="2"/>
        <v>4955.36836990581</v>
      </c>
      <c r="G12" s="124" t="s">
        <v>147</v>
      </c>
    </row>
    <row r="13" spans="1:7" ht="12">
      <c r="A13" s="36" t="s">
        <v>46</v>
      </c>
      <c r="B13" s="18">
        <v>710.177328665502</v>
      </c>
      <c r="C13" s="102">
        <f t="shared" si="0"/>
        <v>9.227807410548152</v>
      </c>
      <c r="D13" s="91">
        <v>3376.47931647274</v>
      </c>
      <c r="E13" s="102">
        <f t="shared" si="1"/>
        <v>22.031405940988815</v>
      </c>
      <c r="F13" s="12">
        <f t="shared" si="2"/>
        <v>4086.656645138242</v>
      </c>
      <c r="G13" s="124" t="s">
        <v>147</v>
      </c>
    </row>
    <row r="14" spans="1:7" ht="12">
      <c r="A14" s="36" t="s">
        <v>47</v>
      </c>
      <c r="B14" s="18">
        <v>373.728435097805</v>
      </c>
      <c r="C14" s="102">
        <f t="shared" si="0"/>
        <v>4.856102671439186</v>
      </c>
      <c r="D14" s="91">
        <v>1068.49504758551</v>
      </c>
      <c r="E14" s="102">
        <f t="shared" si="1"/>
        <v>6.971891705199074</v>
      </c>
      <c r="F14" s="12">
        <f t="shared" si="2"/>
        <v>1442.223482683315</v>
      </c>
      <c r="G14" s="124" t="s">
        <v>147</v>
      </c>
    </row>
    <row r="15" spans="1:7" ht="12">
      <c r="A15" s="36" t="s">
        <v>53</v>
      </c>
      <c r="B15" s="18">
        <v>500.829864774064</v>
      </c>
      <c r="C15" s="102">
        <f t="shared" si="0"/>
        <v>6.507616268559765</v>
      </c>
      <c r="D15" s="91">
        <v>2121.74577166758</v>
      </c>
      <c r="E15" s="102">
        <f t="shared" si="1"/>
        <v>13.84431474854036</v>
      </c>
      <c r="F15" s="12">
        <f t="shared" si="2"/>
        <v>2622.575636441644</v>
      </c>
      <c r="G15" s="124" t="s">
        <v>147</v>
      </c>
    </row>
    <row r="16" spans="1:6" ht="6" customHeight="1">
      <c r="A16" s="36"/>
      <c r="B16" s="18"/>
      <c r="C16" s="99"/>
      <c r="D16" s="91"/>
      <c r="E16" s="99"/>
      <c r="F16" s="28"/>
    </row>
    <row r="17" spans="1:6" ht="13.5" thickBot="1">
      <c r="A17" s="32" t="s">
        <v>34</v>
      </c>
      <c r="B17" s="20">
        <f>SUM(B8:B15)</f>
        <v>7696.0571137810075</v>
      </c>
      <c r="C17" s="110">
        <f>IF(B$17=0,0,(B17/B$17)*100)</f>
        <v>100</v>
      </c>
      <c r="D17" s="106">
        <f>SUM(D8:D15)</f>
        <v>15325.75508579275</v>
      </c>
      <c r="E17" s="110">
        <f>IF(D$17=0,0,(D17/D$17)*100)</f>
        <v>100</v>
      </c>
      <c r="F17" s="13">
        <f>SUM(F8:F15)</f>
        <v>23021.81219957376</v>
      </c>
    </row>
    <row r="18" spans="2:6" ht="12">
      <c r="B18" s="3"/>
      <c r="C18" s="3"/>
      <c r="D18" s="3"/>
      <c r="E18" s="3"/>
      <c r="F18" s="3"/>
    </row>
    <row r="19" spans="1:6" ht="12">
      <c r="A19" s="2" t="s">
        <v>141</v>
      </c>
      <c r="F19" s="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2018</v>
      </c>
      <c r="B1" s="51" t="s">
        <v>62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137</v>
      </c>
      <c r="C4" s="96"/>
      <c r="D4" s="88" t="s">
        <v>139</v>
      </c>
      <c r="E4" s="96"/>
      <c r="F4" s="85"/>
    </row>
    <row r="5" spans="1:6" ht="12">
      <c r="A5" s="23" t="s">
        <v>61</v>
      </c>
      <c r="B5" s="17" t="s">
        <v>50</v>
      </c>
      <c r="C5" s="97" t="s">
        <v>138</v>
      </c>
      <c r="D5" s="89" t="s">
        <v>50</v>
      </c>
      <c r="E5" s="97" t="s">
        <v>138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37</v>
      </c>
      <c r="B8" s="18">
        <v>5084.3864949236</v>
      </c>
      <c r="C8" s="102">
        <f>IF(B$14=0,0,(B8/B$14)*100)</f>
        <v>60.785896720181874</v>
      </c>
      <c r="D8" s="91">
        <v>1293.19069597517</v>
      </c>
      <c r="E8" s="102">
        <f>IF(D$14=0,0,(D8/D$14)*100)</f>
        <v>8.25423930701353</v>
      </c>
      <c r="F8" s="12">
        <f>SUM(B8:D8)</f>
        <v>6438.363087618953</v>
      </c>
      <c r="G8" s="124" t="s">
        <v>147</v>
      </c>
    </row>
    <row r="9" spans="1:7" ht="12">
      <c r="A9" s="36" t="s">
        <v>38</v>
      </c>
      <c r="B9" s="18">
        <v>931.607462632905</v>
      </c>
      <c r="C9" s="102">
        <f>IF(B$14=0,0,(B9/B$14)*100)</f>
        <v>11.137743966532462</v>
      </c>
      <c r="D9" s="91">
        <v>89.7141631338428</v>
      </c>
      <c r="E9" s="102">
        <f>IF(D$14=0,0,(D9/D$14)*100)</f>
        <v>0.5726318431148131</v>
      </c>
      <c r="F9" s="12">
        <f>SUM(B9:D9)</f>
        <v>1032.4593697332803</v>
      </c>
      <c r="G9" s="124" t="s">
        <v>147</v>
      </c>
    </row>
    <row r="10" spans="1:7" ht="12">
      <c r="A10" s="36" t="s">
        <v>59</v>
      </c>
      <c r="B10" s="18">
        <v>1422.01815676274</v>
      </c>
      <c r="C10" s="102">
        <f>IF(B$14=0,0,(B10/B$14)*100)</f>
        <v>17.000802141518193</v>
      </c>
      <c r="D10" s="91">
        <v>527.987352355943</v>
      </c>
      <c r="E10" s="102">
        <f>IF(D$14=0,0,(D10/D$14)*100)</f>
        <v>3.3700628770268435</v>
      </c>
      <c r="F10" s="12">
        <f>SUM(B10:D10)</f>
        <v>1967.0063112602015</v>
      </c>
      <c r="G10" s="124" t="s">
        <v>147</v>
      </c>
    </row>
    <row r="11" spans="1:7" ht="12">
      <c r="A11" s="36" t="s">
        <v>39</v>
      </c>
      <c r="B11" s="18">
        <v>926.40589916957</v>
      </c>
      <c r="C11" s="102">
        <f>IF(B$14=0,0,(B11/B$14)*100)</f>
        <v>11.075557171767462</v>
      </c>
      <c r="D11" s="91">
        <v>13756.095961223</v>
      </c>
      <c r="E11" s="102">
        <f>IF(D$14=0,0,(D11/D$14)*100)</f>
        <v>87.80306597284482</v>
      </c>
      <c r="F11" s="12">
        <f>SUM(B11:D11)</f>
        <v>14693.577417564338</v>
      </c>
      <c r="G11" s="124" t="s">
        <v>147</v>
      </c>
    </row>
    <row r="12" spans="1:7" ht="12">
      <c r="A12" s="36" t="s">
        <v>30</v>
      </c>
      <c r="B12" s="18"/>
      <c r="C12" s="102">
        <f>IF(B$14=0,0,(B12/B$14)*100)</f>
        <v>0</v>
      </c>
      <c r="D12" s="91"/>
      <c r="E12" s="102">
        <f>IF(D$14=0,0,(D12/D$14)*100)</f>
        <v>0</v>
      </c>
      <c r="F12" s="12">
        <f>SUM(B12:D12)</f>
        <v>0</v>
      </c>
      <c r="G12" s="124" t="s">
        <v>147</v>
      </c>
    </row>
    <row r="13" spans="1:6" ht="6" customHeight="1">
      <c r="A13" s="36"/>
      <c r="B13" s="18"/>
      <c r="C13" s="99"/>
      <c r="D13" s="91"/>
      <c r="E13" s="99"/>
      <c r="F13" s="28"/>
    </row>
    <row r="14" spans="1:6" ht="13.5" thickBot="1">
      <c r="A14" s="32" t="s">
        <v>40</v>
      </c>
      <c r="B14" s="20">
        <f>SUM(B8:B12)</f>
        <v>8364.418013488816</v>
      </c>
      <c r="C14" s="110">
        <f>IF(B$14=0,0,(B14/B$14)*100)</f>
        <v>100</v>
      </c>
      <c r="D14" s="106">
        <f>SUM(D8:D12)</f>
        <v>15666.988172687956</v>
      </c>
      <c r="E14" s="110">
        <f>IF(D$14=0,0,(D14/D$14)*100)</f>
        <v>100</v>
      </c>
      <c r="F14" s="13">
        <f>SUM(F8:F12)</f>
        <v>24131.406186176773</v>
      </c>
    </row>
    <row r="15" spans="2:6" ht="12">
      <c r="B15" s="3"/>
      <c r="C15" s="3"/>
      <c r="D15" s="3"/>
      <c r="E15" s="3"/>
      <c r="F15" s="3"/>
    </row>
    <row r="16" spans="1:6" ht="12">
      <c r="A16" s="2" t="s">
        <v>142</v>
      </c>
      <c r="F16" s="1"/>
    </row>
    <row r="17" ht="12">
      <c r="A17" s="2" t="s">
        <v>144</v>
      </c>
    </row>
    <row r="19" spans="6:8" ht="12.75">
      <c r="F19" s="61"/>
      <c r="G19" s="61"/>
      <c r="H19" s="61"/>
    </row>
    <row r="20" spans="6:8" ht="12.75">
      <c r="F20" s="61"/>
      <c r="G20" s="61"/>
      <c r="H20" s="61"/>
    </row>
    <row r="21" spans="2:5" ht="12.75">
      <c r="B21" s="61"/>
      <c r="C21" s="61"/>
      <c r="D21" s="61"/>
      <c r="E21" s="61"/>
    </row>
    <row r="22" spans="2:5" ht="12.75">
      <c r="B22" s="61"/>
      <c r="C22" s="61"/>
      <c r="D22" s="61"/>
      <c r="E22" s="61"/>
    </row>
    <row r="23" spans="2:5" ht="12.75">
      <c r="B23" s="61"/>
      <c r="C23" s="61"/>
      <c r="D23" s="61"/>
      <c r="E23" s="61"/>
    </row>
    <row r="24" spans="2:5" ht="12.75">
      <c r="B24" s="61"/>
      <c r="C24" s="61"/>
      <c r="D24" s="61"/>
      <c r="E24" s="61"/>
    </row>
    <row r="25" spans="2:5" ht="12.75">
      <c r="B25" s="61"/>
      <c r="C25" s="61"/>
      <c r="D25" s="61"/>
      <c r="E25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6:8" ht="12.75">
      <c r="F33" s="61"/>
      <c r="G33" s="61"/>
      <c r="H33" s="61"/>
    </row>
    <row r="34" spans="6:8" ht="12.75">
      <c r="F34" s="61"/>
      <c r="G34" s="61"/>
      <c r="H3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5" ht="12.75">
      <c r="A1" s="125" t="str">
        <f>Sommaire!A1</f>
        <v>FÉVRIER 2018</v>
      </c>
      <c r="B1" s="51" t="s">
        <v>143</v>
      </c>
      <c r="C1" s="51"/>
      <c r="D1" s="81"/>
      <c r="E1" s="8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137</v>
      </c>
      <c r="C4" s="96"/>
      <c r="D4" s="88" t="s">
        <v>139</v>
      </c>
      <c r="E4" s="96"/>
      <c r="F4" s="85"/>
    </row>
    <row r="5" spans="1:6" ht="12">
      <c r="A5" s="23" t="s">
        <v>71</v>
      </c>
      <c r="B5" s="17" t="s">
        <v>50</v>
      </c>
      <c r="C5" s="97" t="s">
        <v>138</v>
      </c>
      <c r="D5" s="89" t="s">
        <v>50</v>
      </c>
      <c r="E5" s="97" t="s">
        <v>138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69</v>
      </c>
      <c r="B8" s="18">
        <v>4577.52362515633</v>
      </c>
      <c r="C8" s="102">
        <f>IF(B$13=0,0,(B8/B$13)*100)</f>
        <v>59.47881567769999</v>
      </c>
      <c r="D8" s="91">
        <v>612.930141420567</v>
      </c>
      <c r="E8" s="102">
        <f>IF(D$13=0,0,(D8/D$13)*100)</f>
        <v>3.99934709898088</v>
      </c>
      <c r="F8" s="12">
        <f>B8+D8</f>
        <v>5190.453766576897</v>
      </c>
      <c r="G8" s="124" t="s">
        <v>147</v>
      </c>
    </row>
    <row r="9" spans="1:7" ht="12">
      <c r="A9" s="36" t="s">
        <v>70</v>
      </c>
      <c r="B9" s="18">
        <v>410.300488562703</v>
      </c>
      <c r="C9" s="102">
        <f>IF(B$13=0,0,(B9/B$13)*100)</f>
        <v>5.331307739751495</v>
      </c>
      <c r="D9" s="91">
        <v>276.255589016924</v>
      </c>
      <c r="E9" s="102">
        <f>IF(D$13=0,0,(D9/D$13)*100)</f>
        <v>1.8025577693918513</v>
      </c>
      <c r="F9" s="12">
        <f>B9+D9</f>
        <v>686.556077579627</v>
      </c>
      <c r="G9" s="124" t="s">
        <v>147</v>
      </c>
    </row>
    <row r="10" spans="1:7" ht="12">
      <c r="A10" s="36" t="s">
        <v>59</v>
      </c>
      <c r="B10" s="18">
        <v>2058.37299270322</v>
      </c>
      <c r="C10" s="102">
        <f>IF(B$13=0,0,(B10/B$13)*100)</f>
        <v>26.745812333141018</v>
      </c>
      <c r="D10" s="91">
        <v>866.679426256758</v>
      </c>
      <c r="E10" s="102">
        <f>IF(D$13=0,0,(D10/D$13)*100)</f>
        <v>5.655052044125288</v>
      </c>
      <c r="F10" s="12">
        <f>B10+D10</f>
        <v>2925.0524189599782</v>
      </c>
      <c r="G10" s="124" t="s">
        <v>147</v>
      </c>
    </row>
    <row r="11" spans="1:7" ht="12">
      <c r="A11" s="36" t="s">
        <v>30</v>
      </c>
      <c r="B11" s="18">
        <v>649.860007358765</v>
      </c>
      <c r="C11" s="102">
        <f>IF(B$13=0,0,(B11/B$13)*100)</f>
        <v>8.44406424940749</v>
      </c>
      <c r="D11" s="91">
        <v>13569.8899290985</v>
      </c>
      <c r="E11" s="102">
        <f>IF(D$13=0,0,(D11/D$13)*100)</f>
        <v>88.54304308750197</v>
      </c>
      <c r="F11" s="12">
        <f>B11+D11</f>
        <v>14219.749936457265</v>
      </c>
      <c r="G11" s="124" t="s">
        <v>147</v>
      </c>
    </row>
    <row r="12" spans="1:6" ht="6" customHeight="1">
      <c r="A12" s="36"/>
      <c r="B12" s="18"/>
      <c r="C12" s="99"/>
      <c r="D12" s="91"/>
      <c r="E12" s="99"/>
      <c r="F12" s="28"/>
    </row>
    <row r="13" spans="1:6" ht="13.5" thickBot="1">
      <c r="A13" s="32" t="s">
        <v>34</v>
      </c>
      <c r="B13" s="20">
        <f>SUM(B8:B11)</f>
        <v>7696.057113781018</v>
      </c>
      <c r="C13" s="110">
        <f>IF(B$13=0,0,(B13/B$13)*100)</f>
        <v>100</v>
      </c>
      <c r="D13" s="106">
        <f>SUM(D8:D11)</f>
        <v>15325.755085792749</v>
      </c>
      <c r="E13" s="110">
        <f>IF(D$13=0,0,(D13/D$13)*100)</f>
        <v>100</v>
      </c>
      <c r="F13" s="13">
        <f>SUM(F8:F11)</f>
        <v>23021.812199573767</v>
      </c>
    </row>
    <row r="14" spans="2:6" ht="12">
      <c r="B14" s="3"/>
      <c r="C14" s="3"/>
      <c r="D14" s="3"/>
      <c r="E14" s="3"/>
      <c r="F14" s="3"/>
    </row>
    <row r="15" spans="1:6" ht="12">
      <c r="A15" s="2" t="s">
        <v>142</v>
      </c>
      <c r="F15" s="1"/>
    </row>
    <row r="17" spans="7:9" ht="12.75">
      <c r="G17" s="61"/>
      <c r="H17" s="61"/>
      <c r="I17" s="61"/>
    </row>
    <row r="18" spans="7:9" ht="12.75">
      <c r="G18" s="61"/>
      <c r="H18" s="61"/>
      <c r="I18" s="61"/>
    </row>
    <row r="19" spans="7:9" ht="12.75">
      <c r="G19" s="61"/>
      <c r="H19" s="61"/>
      <c r="I19" s="61"/>
    </row>
    <row r="20" spans="7:9" ht="12.75">
      <c r="G20" s="61"/>
      <c r="H20" s="61"/>
      <c r="I20" s="61"/>
    </row>
    <row r="21" spans="7:9" ht="12.75">
      <c r="G21" s="61"/>
      <c r="H21" s="61"/>
      <c r="I21" s="6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Méryle Guiseppi</cp:lastModifiedBy>
  <cp:lastPrinted>2001-07-18T03:05:16Z</cp:lastPrinted>
  <dcterms:created xsi:type="dcterms:W3CDTF">1999-06-22T23:28:10Z</dcterms:created>
  <dcterms:modified xsi:type="dcterms:W3CDTF">2018-07-11T00:25:14Z</dcterms:modified>
  <cp:category/>
  <cp:version/>
  <cp:contentType/>
  <cp:contentStatus/>
</cp:coreProperties>
</file>